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ACHRO - Dr. Jawad\AHF - ACHRO\AHF- Shelter (Nangarhar Province)\RFP for Shelters in Nangarhar\"/>
    </mc:Choice>
  </mc:AlternateContent>
  <bookViews>
    <workbookView xWindow="0" yWindow="0" windowWidth="20490" windowHeight="7620"/>
  </bookViews>
  <sheets>
    <sheet name="Transitional Shelter-BOQ" sheetId="11" r:id="rId1"/>
    <sheet name="Number of Shelters " sheetId="15" r:id="rId2"/>
  </sheets>
  <definedNames>
    <definedName name="_xlnm.Print_Area" localSheetId="0">'Transitional Shelter-BOQ'!$A$1:$G$75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0" i="11" l="1"/>
  <c r="F68" i="11"/>
  <c r="F67" i="11"/>
  <c r="F66" i="11"/>
  <c r="E9" i="15" l="1"/>
  <c r="A58" i="11" l="1"/>
  <c r="A59" i="11"/>
  <c r="A60" i="11"/>
  <c r="A61" i="11"/>
  <c r="A62" i="11"/>
  <c r="A63" i="11"/>
  <c r="A64" i="11"/>
  <c r="A65" i="11"/>
  <c r="F11" i="11"/>
  <c r="F47" i="11"/>
  <c r="B59" i="11"/>
  <c r="B65" i="11"/>
  <c r="B64" i="11"/>
  <c r="B63" i="11"/>
  <c r="B62" i="11"/>
  <c r="B61" i="11"/>
  <c r="B60" i="11"/>
  <c r="F53" i="11"/>
  <c r="F52" i="11"/>
  <c r="F48" i="11"/>
  <c r="F46" i="11"/>
  <c r="F45" i="11"/>
  <c r="F37" i="11"/>
  <c r="F41" i="11"/>
  <c r="F40" i="11"/>
  <c r="F38" i="11"/>
  <c r="F36" i="11"/>
  <c r="F39" i="11"/>
  <c r="F35" i="11"/>
  <c r="F34" i="11"/>
  <c r="F29" i="11"/>
  <c r="F28" i="11"/>
  <c r="F31" i="11" s="1"/>
  <c r="F23" i="11"/>
  <c r="F22" i="11"/>
  <c r="F17" i="11"/>
  <c r="F16" i="11"/>
  <c r="F62" i="11" l="1"/>
  <c r="F25" i="11"/>
  <c r="F61" i="11" s="1"/>
  <c r="F55" i="11"/>
  <c r="F65" i="11" s="1"/>
  <c r="F49" i="11"/>
  <c r="F64" i="11" s="1"/>
  <c r="F42" i="11"/>
  <c r="F63" i="11" s="1"/>
  <c r="B58" i="11"/>
  <c r="F15" i="11"/>
  <c r="F19" i="11" s="1"/>
  <c r="F10" i="11"/>
  <c r="F6" i="11"/>
  <c r="F7" i="11" s="1"/>
  <c r="F12" i="11" l="1"/>
  <c r="F59" i="11" s="1"/>
  <c r="F60" i="11"/>
  <c r="F58" i="11"/>
</calcChain>
</file>

<file path=xl/sharedStrings.xml><?xml version="1.0" encoding="utf-8"?>
<sst xmlns="http://schemas.openxmlformats.org/spreadsheetml/2006/main" count="91" uniqueCount="64">
  <si>
    <t xml:space="preserve">Quantity </t>
  </si>
  <si>
    <t>NO</t>
  </si>
  <si>
    <t xml:space="preserve">Description of Activities </t>
  </si>
  <si>
    <t>Total Amount
(USD)</t>
  </si>
  <si>
    <t xml:space="preserve">Unit </t>
  </si>
  <si>
    <t>Subtotal</t>
  </si>
  <si>
    <t>Remarks</t>
  </si>
  <si>
    <t>TOTAL COST</t>
  </si>
  <si>
    <t>m3</t>
  </si>
  <si>
    <t>m2</t>
  </si>
  <si>
    <t>L.S</t>
  </si>
  <si>
    <t>Unit Cost (USD)</t>
  </si>
  <si>
    <t>Foundation Works</t>
  </si>
  <si>
    <t>pcs</t>
  </si>
  <si>
    <t>SUMMARY</t>
  </si>
  <si>
    <t>md</t>
  </si>
  <si>
    <t>m</t>
  </si>
  <si>
    <t>Site Preparation</t>
  </si>
  <si>
    <t>kg</t>
  </si>
  <si>
    <t>Mud for wall masonry</t>
  </si>
  <si>
    <t>Rush size 1.5x1.5 local</t>
  </si>
  <si>
    <t>Wooden corner brace, according to the design</t>
  </si>
  <si>
    <t>Wooden doors and windows</t>
  </si>
  <si>
    <t>Straw mud plaster and roofing with mud</t>
  </si>
  <si>
    <t>Wooden works for lintels and roof structure</t>
  </si>
  <si>
    <t>Labor Costs</t>
  </si>
  <si>
    <t>Sand for foundation masonry, including transportation. Natural sand deposited by stream or glacial agencies as a result of disintegration of rock is best form of sand.</t>
  </si>
  <si>
    <t>Cement for foundation masonry, including transportation. Ordinary Portland Cement.</t>
  </si>
  <si>
    <t>Cement for pointing mortar, including transportation</t>
  </si>
  <si>
    <r>
      <t>Salary and/or wages for</t>
    </r>
    <r>
      <rPr>
        <b/>
        <sz val="10"/>
        <rFont val="Arial"/>
        <family val="2"/>
      </rPr>
      <t xml:space="preserve"> all workers,</t>
    </r>
    <r>
      <rPr>
        <sz val="10"/>
        <rFont val="Arial"/>
        <family val="2"/>
      </rPr>
      <t xml:space="preserve"> skilled and unskilled, needed to perform the works below described.</t>
    </r>
  </si>
  <si>
    <t>Soil for mud plaster.</t>
  </si>
  <si>
    <r>
      <t>Door lintel</t>
    </r>
    <r>
      <rPr>
        <sz val="10"/>
        <rFont val="Arial"/>
        <family val="2"/>
      </rPr>
      <t xml:space="preserve"> in wooden pole, according to the drawings, length=1.5m, circunference=45cm, diameter=15cm, including transportation and all related works.</t>
    </r>
  </si>
  <si>
    <r>
      <rPr>
        <b/>
        <sz val="10"/>
        <rFont val="Arial"/>
        <family val="2"/>
      </rPr>
      <t>Window lintel</t>
    </r>
    <r>
      <rPr>
        <sz val="10"/>
        <rFont val="Arial"/>
        <family val="2"/>
      </rPr>
      <t xml:space="preserve"> in wooden pole, according to the drawings, length=2.0m, circunference=45cm, diameter=15cm, including transportation and all related works</t>
    </r>
  </si>
  <si>
    <r>
      <rPr>
        <b/>
        <sz val="10"/>
        <rFont val="Arial"/>
        <family val="2"/>
      </rPr>
      <t xml:space="preserve">Roof beams, </t>
    </r>
    <r>
      <rPr>
        <sz val="10"/>
        <rFont val="Arial"/>
        <family val="2"/>
      </rPr>
      <t>in wooden pole, according to the drawings, length=4.0m, surface=45cm, diameter=15cm, including transportation and all related works.</t>
    </r>
  </si>
  <si>
    <t>Plastic sheet for roofing under the straw mud plaster, with all related works.</t>
  </si>
  <si>
    <t>PVC pipe 4" for drainage, including transportation and all related works.</t>
  </si>
  <si>
    <r>
      <t>Window size 1.5x1.5m,</t>
    </r>
    <r>
      <rPr>
        <sz val="10"/>
        <rFont val="Arial"/>
        <family val="2"/>
      </rPr>
      <t xml:space="preserve"> wooden frame with glass, according to the drawings. Best quality material, ideally khar wood. Including transportation and all related works.</t>
    </r>
  </si>
  <si>
    <r>
      <t>Window size 0.9x0.9m</t>
    </r>
    <r>
      <rPr>
        <sz val="10"/>
        <rFont val="Arial"/>
        <family val="2"/>
      </rPr>
      <t>, wooden frame with glass, for kitchen,  according to the drawings. Best quality material, ideally khar wood. Including transportation and all related works.</t>
    </r>
  </si>
  <si>
    <r>
      <t>Internal door size 2.1x0.9m</t>
    </r>
    <r>
      <rPr>
        <sz val="10"/>
        <rFont val="Arial"/>
        <family val="2"/>
      </rPr>
      <t>, wooden, according to the drawings. Best quality material, ideally khar wood. Including transportation and all related works. Including transportation and all related works.</t>
    </r>
  </si>
  <si>
    <r>
      <t>External door, size 2.1x1.1m,</t>
    </r>
    <r>
      <rPr>
        <sz val="10"/>
        <rFont val="Arial"/>
        <family val="2"/>
      </rPr>
      <t xml:space="preserve"> wooden, according to the drawings.  Best quality material, ideally khar wood. Including transportation and all related works. Including transportation and all related works.</t>
    </r>
  </si>
  <si>
    <r>
      <t>Plastering with mud,</t>
    </r>
    <r>
      <rPr>
        <sz val="10"/>
        <rFont val="Arial"/>
        <family val="2"/>
      </rPr>
      <t xml:space="preserve"> internal and external wall surfaces, on the roof and on the floor. The thickness of straw mud should not be less than 4cm. Including all related works.</t>
    </r>
  </si>
  <si>
    <t>Brick work for walls</t>
  </si>
  <si>
    <r>
      <rPr>
        <b/>
        <sz val="10"/>
        <rFont val="Arial"/>
        <family val="2"/>
      </rPr>
      <t xml:space="preserve">Preparation for the works and site clearing </t>
    </r>
    <r>
      <rPr>
        <sz val="10"/>
        <rFont val="Arial"/>
        <family val="2"/>
      </rPr>
      <t>for the construction (demolition, cutting, filling, leveling) with all necessary requirements.</t>
    </r>
  </si>
  <si>
    <r>
      <t>Unskilled labor for</t>
    </r>
    <r>
      <rPr>
        <b/>
        <sz val="10"/>
        <rFont val="Arial"/>
        <family val="2"/>
      </rPr>
      <t xml:space="preserve"> foundation excavation </t>
    </r>
    <r>
      <rPr>
        <sz val="10"/>
        <rFont val="Arial"/>
        <family val="2"/>
      </rPr>
      <t>(14.24m2), according to the drawings, considering that the land is ordinary soil.</t>
    </r>
  </si>
  <si>
    <t>Pointing Mortar (1:3)</t>
  </si>
  <si>
    <r>
      <rPr>
        <b/>
        <sz val="10"/>
        <rFont val="Arial"/>
        <family val="2"/>
      </rPr>
      <t>Cooked bricks masonry for foundation</t>
    </r>
    <r>
      <rPr>
        <sz val="10"/>
        <rFont val="Arial"/>
        <family val="2"/>
      </rPr>
      <t xml:space="preserve"> (26.1m2), according to the drawings. Bricks should be first class, size 22x11x6cm, including transportation and all related works.
(Stone can be used at the same cost, and it shall be trap, granite, quartzite, gneiss, laterite or any other type of good stone.)</t>
    </r>
  </si>
  <si>
    <t>Sand for pointing mortar (18.71m2), including transportation and all related works.</t>
  </si>
  <si>
    <r>
      <rPr>
        <b/>
        <sz val="10"/>
        <rFont val="Arial"/>
        <family val="2"/>
      </rPr>
      <t xml:space="preserve">Sundried bricks masonry for walls </t>
    </r>
    <r>
      <rPr>
        <sz val="10"/>
        <rFont val="Arial"/>
        <family val="2"/>
      </rPr>
      <t>(48.74m2) according to the drawings. Bricks sundried/baked using clay and straw should be of first class, size 22x11x6cm, including transportation and all related works.</t>
    </r>
  </si>
  <si>
    <t>Wooden timbers for bracing (Katiba) size 5x5cm to reduce earthquake waves in seismic areas, ideally from khar wood</t>
  </si>
  <si>
    <t>Bill of Quantity  (BoQ)
AHF TRANSITIONAL SHELTER - Type B (39m2)</t>
  </si>
  <si>
    <t>S.No</t>
  </si>
  <si>
    <t xml:space="preserve">District </t>
  </si>
  <si>
    <t>Province</t>
  </si>
  <si>
    <t xml:space="preserve">No. of Shelters </t>
  </si>
  <si>
    <t>Spinghar</t>
  </si>
  <si>
    <t>Nangarhar</t>
  </si>
  <si>
    <t>Dehbala</t>
  </si>
  <si>
    <t xml:space="preserve">Pachiragam </t>
  </si>
  <si>
    <t>Shirzad</t>
  </si>
  <si>
    <t>Total Number of Shelters</t>
  </si>
  <si>
    <t xml:space="preserve">Less: Community Contribution (30%) of the total budget </t>
  </si>
  <si>
    <t xml:space="preserve">Total Cost Per Shelter Excluding Community Contribution 30% </t>
  </si>
  <si>
    <t xml:space="preserve">Total Cost of 150 Shelters in Nangarhar Province </t>
  </si>
  <si>
    <t xml:space="preserve">Total Number of Shelters in 4 Districts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</si>
</sst>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_(&quot;$&quot;* #,##0_);_(&quot;$&quot;* \(#,##0\);_(&quot;$&quot;* &quot;-&quot;??_);_(@_)"/>
    <numFmt numFmtId="165" formatCode="0.0"/>
    <numFmt numFmtId="166" formatCode="_(* #,##0.000_);_(* \(#,##0.000\);_(* &quot;-&quot;??_);_(@_)"/>
    <numFmt numFmtId="167" formatCode="&quot;$&quot;#,##0.00"/>
  </numFmts>
  <fonts count="21">
    <font>
      <sz val="11"/>
      <color theme="1"/>
      <name val="Calibri"/>
      <family val="2"/>
      <scheme val="minor"/>
    </font>
    <font>
      <sz val="11"/>
      <color theme="1"/>
      <name val="Calibri"/>
      <family val="2"/>
      <scheme val="minor"/>
    </font>
    <font>
      <b/>
      <sz val="11"/>
      <color theme="1"/>
      <name val="Arial"/>
      <family val="2"/>
    </font>
    <font>
      <b/>
      <sz val="11"/>
      <color theme="1"/>
      <name val="Calibri"/>
      <family val="2"/>
      <scheme val="minor"/>
    </font>
    <font>
      <sz val="10"/>
      <name val="Arial"/>
      <family val="2"/>
    </font>
    <font>
      <b/>
      <sz val="10"/>
      <name val="Arial"/>
      <family val="2"/>
    </font>
    <font>
      <sz val="11"/>
      <name val="Calibri"/>
      <family val="2"/>
      <scheme val="minor"/>
    </font>
    <font>
      <b/>
      <sz val="11"/>
      <name val="Arial"/>
      <family val="2"/>
    </font>
    <font>
      <sz val="11"/>
      <color rgb="FF9C6500"/>
      <name val="Calibri"/>
      <family val="2"/>
      <scheme val="minor"/>
    </font>
    <font>
      <sz val="11"/>
      <color rgb="FFFF0000"/>
      <name val="Calibri"/>
      <family val="2"/>
      <scheme val="minor"/>
    </font>
    <font>
      <sz val="12"/>
      <name val="Arial"/>
      <family val="2"/>
    </font>
    <font>
      <b/>
      <sz val="12"/>
      <name val="Arial"/>
      <family val="2"/>
    </font>
    <font>
      <sz val="12"/>
      <name val="Calibri"/>
      <family val="2"/>
      <scheme val="minor"/>
    </font>
    <font>
      <b/>
      <sz val="14"/>
      <name val="Calibri"/>
      <family val="2"/>
      <scheme val="minor"/>
    </font>
    <font>
      <sz val="11"/>
      <color theme="1"/>
      <name val="Calibri"/>
      <family val="3"/>
      <charset val="128"/>
      <scheme val="minor"/>
    </font>
    <font>
      <b/>
      <sz val="11"/>
      <color rgb="FFFF0000"/>
      <name val="Arial"/>
      <family val="2"/>
    </font>
    <font>
      <sz val="11"/>
      <name val="Arial"/>
      <family val="2"/>
    </font>
    <font>
      <b/>
      <sz val="14"/>
      <name val="Arial"/>
      <family val="2"/>
    </font>
    <font>
      <b/>
      <sz val="12"/>
      <color theme="1"/>
      <name val="Calibri"/>
      <family val="2"/>
      <scheme val="minor"/>
    </font>
    <font>
      <b/>
      <sz val="14"/>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EB9C"/>
      </patternFill>
    </fill>
    <fill>
      <patternFill patternType="solid">
        <fgColor theme="4" tint="0.39997558519241921"/>
        <bgColor indexed="64"/>
      </patternFill>
    </fill>
    <fill>
      <patternFill patternType="solid">
        <fgColor theme="0" tint="-4.9989318521683403E-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4">
    <xf numFmtId="0" fontId="0" fillId="0" borderId="0"/>
    <xf numFmtId="44" fontId="1" fillId="0" borderId="0" applyFont="0" applyFill="0" applyBorder="0" applyAlignment="0" applyProtection="0"/>
    <xf numFmtId="43" fontId="1" fillId="0" borderId="0" applyFont="0" applyFill="0" applyBorder="0" applyAlignment="0" applyProtection="0"/>
    <xf numFmtId="0" fontId="1" fillId="0" borderId="0"/>
    <xf numFmtId="0" fontId="8" fillId="4" borderId="0" applyNumberFormat="0" applyBorder="0" applyAlignment="0" applyProtection="0"/>
    <xf numFmtId="43" fontId="1" fillId="0" borderId="0" applyFont="0" applyFill="0" applyBorder="0" applyAlignment="0" applyProtection="0"/>
    <xf numFmtId="0" fontId="4"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4" fillId="0" borderId="0"/>
    <xf numFmtId="43" fontId="14" fillId="0" borderId="0" applyFont="0" applyFill="0" applyBorder="0" applyAlignment="0" applyProtection="0"/>
    <xf numFmtId="43" fontId="14" fillId="0" borderId="0" applyFont="0" applyFill="0" applyBorder="0" applyAlignment="0" applyProtection="0"/>
    <xf numFmtId="0" fontId="4" fillId="0" borderId="0"/>
  </cellStyleXfs>
  <cellXfs count="67">
    <xf numFmtId="0" fontId="0" fillId="0" borderId="0" xfId="0"/>
    <xf numFmtId="0" fontId="2" fillId="3" borderId="1" xfId="0" applyFont="1" applyFill="1" applyBorder="1" applyAlignment="1">
      <alignment horizontal="center" vertical="center" wrapText="1"/>
    </xf>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center" wrapText="1"/>
    </xf>
    <xf numFmtId="0" fontId="4" fillId="2" borderId="6" xfId="0" applyFont="1" applyFill="1" applyBorder="1" applyAlignment="1">
      <alignment vertical="center" wrapText="1"/>
    </xf>
    <xf numFmtId="0" fontId="4" fillId="0" borderId="6" xfId="0" applyFont="1" applyBorder="1" applyAlignment="1">
      <alignment horizontal="center" vertical="center" wrapText="1"/>
    </xf>
    <xf numFmtId="0" fontId="6" fillId="0" borderId="0" xfId="0" applyFont="1"/>
    <xf numFmtId="0" fontId="6" fillId="0" borderId="0" xfId="0" applyFont="1" applyFill="1"/>
    <xf numFmtId="0" fontId="0" fillId="0" borderId="0" xfId="0" applyFill="1" applyBorder="1" applyAlignment="1">
      <alignment horizontal="center"/>
    </xf>
    <xf numFmtId="0" fontId="4" fillId="0" borderId="6" xfId="0" applyFont="1" applyFill="1" applyBorder="1" applyAlignment="1">
      <alignment horizontal="center" vertical="center" wrapText="1"/>
    </xf>
    <xf numFmtId="44" fontId="4" fillId="0" borderId="6" xfId="1" applyFont="1" applyFill="1" applyBorder="1" applyAlignment="1">
      <alignment horizontal="center" vertical="center" wrapText="1"/>
    </xf>
    <xf numFmtId="0" fontId="3" fillId="0" borderId="0" xfId="0" applyFont="1" applyFill="1" applyBorder="1" applyAlignment="1">
      <alignment horizontal="left"/>
    </xf>
    <xf numFmtId="44" fontId="4" fillId="0" borderId="6" xfId="1" applyFont="1" applyBorder="1" applyAlignment="1">
      <alignment horizontal="center" vertical="center" wrapText="1"/>
    </xf>
    <xf numFmtId="0" fontId="7" fillId="0" borderId="0"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7" fillId="3" borderId="4" xfId="0" applyFont="1" applyFill="1" applyBorder="1" applyAlignment="1">
      <alignment horizontal="left" vertical="center" wrapText="1"/>
    </xf>
    <xf numFmtId="0" fontId="5" fillId="3"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44" fontId="4" fillId="3" borderId="3" xfId="1" applyFont="1" applyFill="1" applyBorder="1" applyAlignment="1">
      <alignment horizontal="center" vertical="center" wrapText="1"/>
    </xf>
    <xf numFmtId="164" fontId="5" fillId="3" borderId="6" xfId="1" applyNumberFormat="1" applyFont="1" applyFill="1" applyBorder="1" applyAlignment="1">
      <alignment horizontal="center" vertical="center" wrapText="1"/>
    </xf>
    <xf numFmtId="0" fontId="7" fillId="3" borderId="2" xfId="0" applyFont="1" applyFill="1" applyBorder="1" applyAlignment="1">
      <alignment horizontal="lef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2" fillId="0" borderId="0" xfId="0" applyFont="1"/>
    <xf numFmtId="0" fontId="11" fillId="0" borderId="0" xfId="0" applyFont="1" applyFill="1" applyBorder="1" applyAlignment="1">
      <alignment horizontal="left" vertical="center" wrapText="1"/>
    </xf>
    <xf numFmtId="0" fontId="4" fillId="0" borderId="7" xfId="0" applyFont="1" applyFill="1" applyBorder="1" applyAlignment="1">
      <alignment vertical="center" wrapText="1"/>
    </xf>
    <xf numFmtId="165" fontId="4" fillId="0" borderId="6" xfId="0" applyNumberFormat="1" applyFont="1" applyFill="1" applyBorder="1" applyAlignment="1">
      <alignment horizontal="center" vertical="center" wrapText="1"/>
    </xf>
    <xf numFmtId="167" fontId="7" fillId="3" borderId="11" xfId="2" applyNumberFormat="1" applyFont="1" applyFill="1" applyBorder="1" applyAlignment="1">
      <alignment horizontal="right" vertical="center" wrapText="1"/>
    </xf>
    <xf numFmtId="167" fontId="4" fillId="0" borderId="6" xfId="2" applyNumberFormat="1" applyFont="1" applyFill="1" applyBorder="1" applyAlignment="1">
      <alignment horizontal="right" vertical="center" wrapText="1"/>
    </xf>
    <xf numFmtId="43" fontId="4" fillId="0" borderId="6" xfId="2" applyNumberFormat="1" applyFont="1" applyFill="1" applyBorder="1" applyAlignment="1">
      <alignment horizontal="center" vertical="center" wrapText="1"/>
    </xf>
    <xf numFmtId="0" fontId="15" fillId="0" borderId="0" xfId="0" applyFont="1" applyFill="1" applyBorder="1" applyAlignment="1">
      <alignment horizontal="center" vertical="center" wrapText="1"/>
    </xf>
    <xf numFmtId="0" fontId="9" fillId="0" borderId="0" xfId="0" applyFont="1" applyFill="1"/>
    <xf numFmtId="3" fontId="4" fillId="0" borderId="6" xfId="0" applyNumberFormat="1" applyFont="1" applyFill="1" applyBorder="1" applyAlignment="1">
      <alignment horizontal="center" vertical="center" wrapText="1"/>
    </xf>
    <xf numFmtId="0" fontId="4" fillId="0" borderId="6" xfId="0" applyFont="1" applyFill="1" applyBorder="1" applyAlignment="1">
      <alignment vertical="center" wrapText="1"/>
    </xf>
    <xf numFmtId="1" fontId="4" fillId="0" borderId="6" xfId="0" applyNumberFormat="1" applyFont="1" applyFill="1" applyBorder="1" applyAlignment="1">
      <alignment horizontal="center" vertical="center" wrapText="1"/>
    </xf>
    <xf numFmtId="2" fontId="4" fillId="0" borderId="6" xfId="0" applyNumberFormat="1" applyFont="1" applyFill="1" applyBorder="1" applyAlignment="1">
      <alignment horizontal="center" vertical="center" wrapText="1"/>
    </xf>
    <xf numFmtId="166" fontId="4" fillId="0" borderId="6" xfId="2" applyNumberFormat="1" applyFont="1" applyFill="1" applyBorder="1" applyAlignment="1">
      <alignment horizontal="center" vertical="center" wrapText="1"/>
    </xf>
    <xf numFmtId="0" fontId="5" fillId="0" borderId="7" xfId="0" applyFont="1" applyFill="1" applyBorder="1" applyAlignment="1">
      <alignment vertical="center" wrapText="1"/>
    </xf>
    <xf numFmtId="4" fontId="4" fillId="0" borderId="6" xfId="0" applyNumberFormat="1"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2" xfId="0" applyFont="1" applyFill="1" applyBorder="1" applyAlignment="1">
      <alignment vertical="center" wrapText="1"/>
    </xf>
    <xf numFmtId="0" fontId="17" fillId="5" borderId="3" xfId="0" applyFont="1" applyFill="1" applyBorder="1" applyAlignment="1">
      <alignment horizontal="right" vertical="center"/>
    </xf>
    <xf numFmtId="167" fontId="17" fillId="5" borderId="3" xfId="0" applyNumberFormat="1" applyFont="1" applyFill="1" applyBorder="1" applyAlignment="1">
      <alignment horizontal="right" vertical="center" wrapText="1"/>
    </xf>
    <xf numFmtId="0" fontId="11" fillId="5" borderId="1"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6" borderId="4" xfId="0" applyFont="1" applyFill="1" applyBorder="1" applyAlignment="1">
      <alignment horizontal="left" vertical="center" wrapText="1"/>
    </xf>
    <xf numFmtId="0" fontId="10" fillId="6" borderId="2" xfId="0" applyFont="1" applyFill="1" applyBorder="1" applyAlignment="1">
      <alignment horizontal="center" vertical="center" wrapText="1"/>
    </xf>
    <xf numFmtId="44" fontId="10" fillId="6" borderId="3" xfId="1" applyFont="1" applyFill="1" applyBorder="1" applyAlignment="1">
      <alignment horizontal="center" vertical="center" wrapText="1"/>
    </xf>
    <xf numFmtId="167" fontId="7" fillId="6" borderId="3" xfId="2" applyNumberFormat="1" applyFont="1" applyFill="1" applyBorder="1" applyAlignment="1">
      <alignment horizontal="right" vertical="center" wrapText="1"/>
    </xf>
    <xf numFmtId="164" fontId="11" fillId="6" borderId="1" xfId="1" applyNumberFormat="1" applyFont="1" applyFill="1" applyBorder="1" applyAlignment="1">
      <alignment horizontal="center" vertical="center" wrapText="1"/>
    </xf>
    <xf numFmtId="43" fontId="4" fillId="0" borderId="6" xfId="2" applyNumberFormat="1" applyFont="1" applyBorder="1" applyAlignment="1">
      <alignment horizontal="center" vertical="center" wrapText="1"/>
    </xf>
    <xf numFmtId="167" fontId="6" fillId="0" borderId="0" xfId="0" applyNumberFormat="1" applyFont="1" applyFill="1"/>
    <xf numFmtId="167" fontId="0" fillId="0" borderId="0" xfId="0" applyNumberFormat="1"/>
    <xf numFmtId="0" fontId="19" fillId="0" borderId="1" xfId="0" applyFont="1" applyBorder="1"/>
    <xf numFmtId="0" fontId="18" fillId="0" borderId="1" xfId="0" applyFont="1" applyBorder="1"/>
    <xf numFmtId="0" fontId="20" fillId="0" borderId="1" xfId="0" applyFont="1" applyBorder="1"/>
    <xf numFmtId="167" fontId="17" fillId="5" borderId="1" xfId="0" applyNumberFormat="1" applyFont="1" applyFill="1" applyBorder="1" applyAlignment="1">
      <alignment horizontal="right" vertical="center" wrapText="1"/>
    </xf>
    <xf numFmtId="0" fontId="17" fillId="5"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9" xfId="0" applyFont="1" applyFill="1" applyBorder="1" applyAlignment="1">
      <alignment horizontal="center" vertical="center"/>
    </xf>
    <xf numFmtId="0" fontId="13" fillId="3" borderId="5" xfId="0" applyFont="1" applyFill="1" applyBorder="1" applyAlignment="1">
      <alignment horizontal="center" vertical="center"/>
    </xf>
    <xf numFmtId="0" fontId="19" fillId="0" borderId="4" xfId="0" applyFont="1" applyBorder="1" applyAlignment="1">
      <alignment horizontal="center"/>
    </xf>
    <xf numFmtId="0" fontId="19" fillId="0" borderId="2" xfId="0" applyFont="1" applyBorder="1" applyAlignment="1">
      <alignment horizontal="center"/>
    </xf>
    <xf numFmtId="0" fontId="19" fillId="0" borderId="3" xfId="0" applyFont="1" applyBorder="1" applyAlignment="1">
      <alignment horizontal="center"/>
    </xf>
  </cellXfs>
  <cellStyles count="14">
    <cellStyle name="Comma" xfId="2" builtinId="3"/>
    <cellStyle name="Comma 2" xfId="9"/>
    <cellStyle name="Comma 2 2" xfId="12"/>
    <cellStyle name="Comma 3" xfId="11"/>
    <cellStyle name="Comma 3 3" xfId="7"/>
    <cellStyle name="Comma 5" xfId="5"/>
    <cellStyle name="Currency" xfId="1" builtinId="4"/>
    <cellStyle name="Currency 2" xfId="8"/>
    <cellStyle name="Neutral 2" xfId="4"/>
    <cellStyle name="Normal" xfId="0" builtinId="0"/>
    <cellStyle name="Normal 2" xfId="6"/>
    <cellStyle name="Normal 2 3" xfId="3"/>
    <cellStyle name="Normal 3" xfId="10"/>
    <cellStyle name="Normal 5"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84669</xdr:colOff>
      <xdr:row>0</xdr:row>
      <xdr:rowOff>63500</xdr:rowOff>
    </xdr:from>
    <xdr:to>
      <xdr:col>1</xdr:col>
      <xdr:colOff>2243668</xdr:colOff>
      <xdr:row>0</xdr:row>
      <xdr:rowOff>980017</xdr:rowOff>
    </xdr:to>
    <xdr:pic>
      <xdr:nvPicPr>
        <xdr:cNvPr id="4" name="Picture 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669" y="63500"/>
          <a:ext cx="2497666" cy="9165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1"/>
  <sheetViews>
    <sheetView tabSelected="1" view="pageBreakPreview" zoomScale="90" zoomScaleNormal="80" zoomScaleSheetLayoutView="90" workbookViewId="0">
      <selection activeCell="I69" sqref="I69"/>
    </sheetView>
  </sheetViews>
  <sheetFormatPr defaultRowHeight="15"/>
  <cols>
    <col min="1" max="1" width="5.140625" style="2" customWidth="1"/>
    <col min="2" max="2" width="59.42578125" customWidth="1"/>
    <col min="4" max="4" width="9.85546875" customWidth="1"/>
    <col min="5" max="5" width="15.5703125" bestFit="1" customWidth="1"/>
    <col min="6" max="6" width="17" bestFit="1" customWidth="1"/>
    <col min="7" max="7" width="21" customWidth="1"/>
    <col min="8" max="8" width="3.28515625" customWidth="1"/>
    <col min="9" max="9" width="17" customWidth="1"/>
  </cols>
  <sheetData>
    <row r="1" spans="1:7" ht="87.6" customHeight="1" thickBot="1">
      <c r="A1" s="61" t="s">
        <v>49</v>
      </c>
      <c r="B1" s="62"/>
      <c r="C1" s="62"/>
      <c r="D1" s="62"/>
      <c r="E1" s="62"/>
      <c r="F1" s="62"/>
      <c r="G1" s="63"/>
    </row>
    <row r="2" spans="1:7">
      <c r="A2" s="9"/>
      <c r="B2" s="12"/>
      <c r="C2" s="12"/>
      <c r="D2" s="12"/>
      <c r="E2" s="12"/>
      <c r="F2" s="12"/>
      <c r="G2" s="12"/>
    </row>
    <row r="3" spans="1:7" ht="30">
      <c r="A3" s="1" t="s">
        <v>1</v>
      </c>
      <c r="B3" s="1" t="s">
        <v>2</v>
      </c>
      <c r="C3" s="1" t="s">
        <v>4</v>
      </c>
      <c r="D3" s="1" t="s">
        <v>0</v>
      </c>
      <c r="E3" s="1" t="s">
        <v>11</v>
      </c>
      <c r="F3" s="1" t="s">
        <v>3</v>
      </c>
      <c r="G3" s="1" t="s">
        <v>6</v>
      </c>
    </row>
    <row r="4" spans="1:7" s="3" customFormat="1">
      <c r="A4" s="4"/>
      <c r="B4" s="4"/>
      <c r="C4" s="4"/>
      <c r="D4" s="4"/>
      <c r="E4" s="4"/>
      <c r="F4" s="4"/>
      <c r="G4" s="4"/>
    </row>
    <row r="5" spans="1:7" s="7" customFormat="1">
      <c r="A5" s="15">
        <v>1</v>
      </c>
      <c r="B5" s="22" t="s">
        <v>17</v>
      </c>
      <c r="C5" s="23"/>
      <c r="D5" s="23"/>
      <c r="E5" s="23"/>
      <c r="F5" s="23"/>
      <c r="G5" s="24"/>
    </row>
    <row r="6" spans="1:7" s="7" customFormat="1" ht="36" customHeight="1">
      <c r="A6" s="10">
        <v>1.1000000000000001</v>
      </c>
      <c r="B6" s="35" t="s">
        <v>42</v>
      </c>
      <c r="C6" s="10" t="s">
        <v>9</v>
      </c>
      <c r="D6" s="10">
        <v>67.099999999999994</v>
      </c>
      <c r="E6" s="31">
        <v>0</v>
      </c>
      <c r="F6" s="30">
        <f>E6*D6</f>
        <v>0</v>
      </c>
      <c r="G6" s="11"/>
    </row>
    <row r="7" spans="1:7" s="7" customFormat="1">
      <c r="A7" s="16"/>
      <c r="B7" s="17" t="s">
        <v>5</v>
      </c>
      <c r="C7" s="18"/>
      <c r="D7" s="19"/>
      <c r="E7" s="20"/>
      <c r="F7" s="29">
        <f>SUM(F6:F6)</f>
        <v>0</v>
      </c>
      <c r="G7" s="21"/>
    </row>
    <row r="8" spans="1:7" s="8" customFormat="1">
      <c r="A8" s="14"/>
      <c r="B8" s="14"/>
      <c r="C8" s="14"/>
      <c r="D8" s="14"/>
      <c r="E8" s="14"/>
      <c r="F8" s="14"/>
      <c r="G8" s="14"/>
    </row>
    <row r="9" spans="1:7" s="7" customFormat="1">
      <c r="A9" s="15">
        <v>2</v>
      </c>
      <c r="B9" s="22" t="s">
        <v>25</v>
      </c>
      <c r="C9" s="23"/>
      <c r="D9" s="23"/>
      <c r="E9" s="23"/>
      <c r="F9" s="23"/>
      <c r="G9" s="24"/>
    </row>
    <row r="10" spans="1:7" s="7" customFormat="1" ht="25.5">
      <c r="A10" s="10">
        <v>2.1</v>
      </c>
      <c r="B10" s="35" t="s">
        <v>43</v>
      </c>
      <c r="C10" s="10" t="s">
        <v>15</v>
      </c>
      <c r="D10" s="10">
        <v>7</v>
      </c>
      <c r="E10" s="31">
        <v>0</v>
      </c>
      <c r="F10" s="30">
        <f>E10*D10</f>
        <v>0</v>
      </c>
      <c r="G10" s="11"/>
    </row>
    <row r="11" spans="1:7" s="7" customFormat="1" ht="25.5">
      <c r="A11" s="10">
        <v>2.2000000000000002</v>
      </c>
      <c r="B11" s="5" t="s">
        <v>29</v>
      </c>
      <c r="C11" s="6" t="s">
        <v>10</v>
      </c>
      <c r="D11" s="6">
        <v>1</v>
      </c>
      <c r="E11" s="52">
        <v>0</v>
      </c>
      <c r="F11" s="30">
        <f>E11*D11</f>
        <v>0</v>
      </c>
      <c r="G11" s="13"/>
    </row>
    <row r="12" spans="1:7" s="7" customFormat="1">
      <c r="A12" s="16"/>
      <c r="B12" s="17" t="s">
        <v>5</v>
      </c>
      <c r="C12" s="18"/>
      <c r="D12" s="19"/>
      <c r="E12" s="20"/>
      <c r="F12" s="29">
        <f>SUM(F10:F11)</f>
        <v>0</v>
      </c>
      <c r="G12" s="21"/>
    </row>
    <row r="13" spans="1:7" s="8" customFormat="1">
      <c r="A13" s="14"/>
      <c r="B13" s="14"/>
      <c r="C13" s="14"/>
      <c r="D13" s="14"/>
      <c r="E13" s="14"/>
      <c r="F13" s="14"/>
      <c r="G13" s="14"/>
    </row>
    <row r="14" spans="1:7" s="7" customFormat="1">
      <c r="A14" s="15">
        <v>3</v>
      </c>
      <c r="B14" s="22" t="s">
        <v>12</v>
      </c>
      <c r="C14" s="23"/>
      <c r="D14" s="23"/>
      <c r="E14" s="23"/>
      <c r="F14" s="23"/>
      <c r="G14" s="24"/>
    </row>
    <row r="15" spans="1:7" s="7" customFormat="1" ht="63.75">
      <c r="A15" s="10">
        <v>3.1</v>
      </c>
      <c r="B15" s="27" t="s">
        <v>45</v>
      </c>
      <c r="C15" s="10" t="s">
        <v>13</v>
      </c>
      <c r="D15" s="34">
        <v>13050</v>
      </c>
      <c r="E15" s="31">
        <v>0</v>
      </c>
      <c r="F15" s="30">
        <f t="shared" ref="F15:F17" si="0">E15*D15</f>
        <v>0</v>
      </c>
      <c r="G15" s="11"/>
    </row>
    <row r="16" spans="1:7" s="7" customFormat="1" ht="38.25">
      <c r="A16" s="10">
        <v>3.2</v>
      </c>
      <c r="B16" s="27" t="s">
        <v>26</v>
      </c>
      <c r="C16" s="10" t="s">
        <v>8</v>
      </c>
      <c r="D16" s="28">
        <v>8</v>
      </c>
      <c r="E16" s="31">
        <v>0</v>
      </c>
      <c r="F16" s="30">
        <f t="shared" si="0"/>
        <v>0</v>
      </c>
      <c r="G16" s="11"/>
    </row>
    <row r="17" spans="1:7" s="7" customFormat="1" ht="25.5">
      <c r="A17" s="10">
        <v>3.3</v>
      </c>
      <c r="B17" s="27" t="s">
        <v>27</v>
      </c>
      <c r="C17" s="10" t="s">
        <v>18</v>
      </c>
      <c r="D17" s="34">
        <v>1350</v>
      </c>
      <c r="E17" s="31">
        <v>0</v>
      </c>
      <c r="F17" s="30">
        <f t="shared" si="0"/>
        <v>0</v>
      </c>
      <c r="G17" s="11"/>
    </row>
    <row r="18" spans="1:7" s="7" customFormat="1">
      <c r="A18" s="10"/>
      <c r="B18" s="27"/>
      <c r="C18" s="10"/>
      <c r="D18" s="34"/>
      <c r="E18" s="31"/>
      <c r="F18" s="30"/>
      <c r="G18" s="11"/>
    </row>
    <row r="19" spans="1:7" s="7" customFormat="1">
      <c r="A19" s="16"/>
      <c r="B19" s="17" t="s">
        <v>5</v>
      </c>
      <c r="C19" s="18"/>
      <c r="D19" s="19"/>
      <c r="E19" s="20"/>
      <c r="F19" s="29">
        <f>SUM(F15:F18)</f>
        <v>0</v>
      </c>
      <c r="G19" s="21"/>
    </row>
    <row r="20" spans="1:7" s="33" customFormat="1">
      <c r="A20" s="32"/>
      <c r="B20" s="32"/>
      <c r="C20" s="32"/>
      <c r="D20" s="32"/>
      <c r="E20" s="32"/>
      <c r="F20" s="32"/>
      <c r="G20" s="32"/>
    </row>
    <row r="21" spans="1:7" s="7" customFormat="1">
      <c r="A21" s="15">
        <v>4</v>
      </c>
      <c r="B21" s="22" t="s">
        <v>44</v>
      </c>
      <c r="C21" s="23"/>
      <c r="D21" s="23"/>
      <c r="E21" s="23"/>
      <c r="F21" s="23"/>
      <c r="G21" s="24"/>
    </row>
    <row r="22" spans="1:7" s="7" customFormat="1" ht="25.5">
      <c r="A22" s="10">
        <v>4.0999999999999996</v>
      </c>
      <c r="B22" s="27" t="s">
        <v>46</v>
      </c>
      <c r="C22" s="10" t="s">
        <v>8</v>
      </c>
      <c r="D22" s="37">
        <v>0.185</v>
      </c>
      <c r="E22" s="31">
        <v>0</v>
      </c>
      <c r="F22" s="30">
        <f t="shared" ref="F22:F23" si="1">E22*D22</f>
        <v>0</v>
      </c>
      <c r="G22" s="11"/>
    </row>
    <row r="23" spans="1:7" s="7" customFormat="1">
      <c r="A23" s="10">
        <v>4.2</v>
      </c>
      <c r="B23" s="27" t="s">
        <v>28</v>
      </c>
      <c r="C23" s="10" t="s">
        <v>18</v>
      </c>
      <c r="D23" s="34">
        <v>63</v>
      </c>
      <c r="E23" s="31">
        <v>0</v>
      </c>
      <c r="F23" s="30">
        <f t="shared" si="1"/>
        <v>0</v>
      </c>
      <c r="G23" s="11"/>
    </row>
    <row r="24" spans="1:7" s="7" customFormat="1">
      <c r="A24" s="10"/>
      <c r="B24" s="27"/>
      <c r="C24" s="10"/>
      <c r="D24" s="34"/>
      <c r="E24" s="31"/>
      <c r="F24" s="30"/>
      <c r="G24" s="11"/>
    </row>
    <row r="25" spans="1:7" s="7" customFormat="1">
      <c r="A25" s="16"/>
      <c r="B25" s="17" t="s">
        <v>5</v>
      </c>
      <c r="C25" s="18"/>
      <c r="D25" s="19"/>
      <c r="E25" s="20"/>
      <c r="F25" s="29">
        <f>SUM(F22:F24)</f>
        <v>0</v>
      </c>
      <c r="G25" s="21"/>
    </row>
    <row r="26" spans="1:7" s="8" customFormat="1" ht="15.6" customHeight="1">
      <c r="A26" s="14"/>
      <c r="B26" s="14"/>
      <c r="C26" s="14"/>
      <c r="D26" s="14"/>
      <c r="E26" s="14"/>
      <c r="F26" s="14"/>
      <c r="G26" s="14"/>
    </row>
    <row r="27" spans="1:7" s="7" customFormat="1">
      <c r="A27" s="15">
        <v>5</v>
      </c>
      <c r="B27" s="22" t="s">
        <v>41</v>
      </c>
      <c r="C27" s="23"/>
      <c r="D27" s="23"/>
      <c r="E27" s="23"/>
      <c r="F27" s="23"/>
      <c r="G27" s="24"/>
    </row>
    <row r="28" spans="1:7" s="7" customFormat="1" ht="51">
      <c r="A28" s="10">
        <v>5.0999999999999996</v>
      </c>
      <c r="B28" s="27" t="s">
        <v>47</v>
      </c>
      <c r="C28" s="10" t="s">
        <v>13</v>
      </c>
      <c r="D28" s="34">
        <v>24370</v>
      </c>
      <c r="E28" s="38">
        <v>0</v>
      </c>
      <c r="F28" s="30">
        <f t="shared" ref="F28:F29" si="2">E28*D28</f>
        <v>0</v>
      </c>
      <c r="G28" s="11"/>
    </row>
    <row r="29" spans="1:7" s="7" customFormat="1">
      <c r="A29" s="10">
        <v>5.2</v>
      </c>
      <c r="B29" s="27" t="s">
        <v>19</v>
      </c>
      <c r="C29" s="10" t="s">
        <v>8</v>
      </c>
      <c r="D29" s="28">
        <v>17</v>
      </c>
      <c r="E29" s="31">
        <v>0</v>
      </c>
      <c r="F29" s="30">
        <f t="shared" si="2"/>
        <v>0</v>
      </c>
      <c r="G29" s="11"/>
    </row>
    <row r="30" spans="1:7" s="7" customFormat="1">
      <c r="A30" s="10"/>
      <c r="B30" s="27"/>
      <c r="C30" s="10"/>
      <c r="D30" s="34"/>
      <c r="E30" s="31"/>
      <c r="F30" s="30"/>
      <c r="G30" s="11"/>
    </row>
    <row r="31" spans="1:7" s="7" customFormat="1">
      <c r="A31" s="16"/>
      <c r="B31" s="17" t="s">
        <v>5</v>
      </c>
      <c r="C31" s="18"/>
      <c r="D31" s="19"/>
      <c r="E31" s="20"/>
      <c r="F31" s="29">
        <f>SUM(F28:F30)</f>
        <v>0</v>
      </c>
      <c r="G31" s="21"/>
    </row>
    <row r="32" spans="1:7" s="8" customFormat="1">
      <c r="A32" s="14"/>
      <c r="B32" s="14"/>
      <c r="C32" s="14"/>
      <c r="D32" s="14"/>
      <c r="E32" s="14"/>
      <c r="F32" s="14"/>
      <c r="G32" s="14"/>
    </row>
    <row r="33" spans="1:9" s="7" customFormat="1">
      <c r="A33" s="15">
        <v>6</v>
      </c>
      <c r="B33" s="22" t="s">
        <v>24</v>
      </c>
      <c r="C33" s="23"/>
      <c r="D33" s="23"/>
      <c r="E33" s="23"/>
      <c r="F33" s="23"/>
      <c r="G33" s="24"/>
    </row>
    <row r="34" spans="1:9" s="7" customFormat="1" ht="38.25">
      <c r="A34" s="10">
        <v>6.1</v>
      </c>
      <c r="B34" s="39" t="s">
        <v>31</v>
      </c>
      <c r="C34" s="10" t="s">
        <v>13</v>
      </c>
      <c r="D34" s="34">
        <v>4</v>
      </c>
      <c r="E34" s="31">
        <v>0</v>
      </c>
      <c r="F34" s="30">
        <f t="shared" ref="F34:F35" si="3">E34*D34</f>
        <v>0</v>
      </c>
      <c r="G34" s="11"/>
    </row>
    <row r="35" spans="1:9" s="8" customFormat="1" ht="38.25">
      <c r="A35" s="10">
        <v>6.2</v>
      </c>
      <c r="B35" s="27" t="s">
        <v>32</v>
      </c>
      <c r="C35" s="10" t="s">
        <v>13</v>
      </c>
      <c r="D35" s="36">
        <v>5</v>
      </c>
      <c r="E35" s="31">
        <v>0</v>
      </c>
      <c r="F35" s="30">
        <f t="shared" si="3"/>
        <v>0</v>
      </c>
      <c r="G35" s="11"/>
    </row>
    <row r="36" spans="1:9" s="8" customFormat="1" ht="38.25">
      <c r="A36" s="10">
        <v>6.3</v>
      </c>
      <c r="B36" s="27" t="s">
        <v>33</v>
      </c>
      <c r="C36" s="10" t="s">
        <v>13</v>
      </c>
      <c r="D36" s="36">
        <v>22</v>
      </c>
      <c r="E36" s="31">
        <v>0</v>
      </c>
      <c r="F36" s="30">
        <f t="shared" ref="F36:F38" si="4">E36*D36</f>
        <v>0</v>
      </c>
      <c r="G36" s="11"/>
    </row>
    <row r="37" spans="1:9" s="8" customFormat="1">
      <c r="A37" s="10">
        <v>6.4</v>
      </c>
      <c r="B37" s="27" t="s">
        <v>21</v>
      </c>
      <c r="C37" s="10" t="s">
        <v>13</v>
      </c>
      <c r="D37" s="36">
        <v>12</v>
      </c>
      <c r="E37" s="31">
        <v>0</v>
      </c>
      <c r="F37" s="30">
        <f t="shared" si="4"/>
        <v>0</v>
      </c>
      <c r="G37" s="11"/>
    </row>
    <row r="38" spans="1:9" s="8" customFormat="1">
      <c r="A38" s="10">
        <v>6.5</v>
      </c>
      <c r="B38" s="35" t="s">
        <v>20</v>
      </c>
      <c r="C38" s="10" t="s">
        <v>9</v>
      </c>
      <c r="D38" s="10">
        <v>25</v>
      </c>
      <c r="E38" s="31">
        <v>0</v>
      </c>
      <c r="F38" s="30">
        <f t="shared" si="4"/>
        <v>0</v>
      </c>
      <c r="G38" s="11"/>
    </row>
    <row r="39" spans="1:9" s="8" customFormat="1" ht="25.5">
      <c r="A39" s="10">
        <v>6.6</v>
      </c>
      <c r="B39" s="35" t="s">
        <v>48</v>
      </c>
      <c r="C39" s="10" t="s">
        <v>13</v>
      </c>
      <c r="D39" s="10">
        <v>35</v>
      </c>
      <c r="E39" s="31">
        <v>0</v>
      </c>
      <c r="F39" s="30">
        <f t="shared" ref="F39:F41" si="5">E39*D39</f>
        <v>0</v>
      </c>
      <c r="G39" s="11"/>
    </row>
    <row r="40" spans="1:9" s="8" customFormat="1" ht="25.5">
      <c r="A40" s="10">
        <v>6.7</v>
      </c>
      <c r="B40" s="35" t="s">
        <v>34</v>
      </c>
      <c r="C40" s="10" t="s">
        <v>9</v>
      </c>
      <c r="D40" s="10">
        <v>58</v>
      </c>
      <c r="E40" s="31">
        <v>0</v>
      </c>
      <c r="F40" s="30">
        <f t="shared" si="5"/>
        <v>0</v>
      </c>
      <c r="G40" s="11"/>
    </row>
    <row r="41" spans="1:9" s="8" customFormat="1" ht="25.5">
      <c r="A41" s="10">
        <v>6.8</v>
      </c>
      <c r="B41" s="35" t="s">
        <v>35</v>
      </c>
      <c r="C41" s="10" t="s">
        <v>16</v>
      </c>
      <c r="D41" s="37">
        <v>3</v>
      </c>
      <c r="E41" s="31">
        <v>0</v>
      </c>
      <c r="F41" s="30">
        <f t="shared" si="5"/>
        <v>0</v>
      </c>
      <c r="G41" s="11"/>
    </row>
    <row r="42" spans="1:9" s="7" customFormat="1">
      <c r="A42" s="16"/>
      <c r="B42" s="17" t="s">
        <v>5</v>
      </c>
      <c r="C42" s="18"/>
      <c r="D42" s="19"/>
      <c r="E42" s="20"/>
      <c r="F42" s="29">
        <f>SUM(F34:F41)</f>
        <v>0</v>
      </c>
      <c r="G42" s="21"/>
    </row>
    <row r="43" spans="1:9" s="8" customFormat="1">
      <c r="A43" s="14"/>
      <c r="B43" s="14"/>
      <c r="C43" s="14"/>
      <c r="D43" s="14"/>
      <c r="E43" s="14"/>
      <c r="F43" s="14"/>
      <c r="G43" s="14"/>
    </row>
    <row r="44" spans="1:9" s="7" customFormat="1">
      <c r="A44" s="15">
        <v>7</v>
      </c>
      <c r="B44" s="22" t="s">
        <v>22</v>
      </c>
      <c r="C44" s="23"/>
      <c r="D44" s="23"/>
      <c r="E44" s="23"/>
      <c r="F44" s="23"/>
      <c r="G44" s="24"/>
    </row>
    <row r="45" spans="1:9" s="7" customFormat="1" ht="38.25">
      <c r="A45" s="10">
        <v>7.1</v>
      </c>
      <c r="B45" s="39" t="s">
        <v>36</v>
      </c>
      <c r="C45" s="10" t="s">
        <v>13</v>
      </c>
      <c r="D45" s="34">
        <v>3</v>
      </c>
      <c r="E45" s="31">
        <v>0</v>
      </c>
      <c r="F45" s="30">
        <f t="shared" ref="F45" si="6">E45*D45</f>
        <v>0</v>
      </c>
      <c r="G45" s="11"/>
    </row>
    <row r="46" spans="1:9" s="8" customFormat="1" ht="38.25">
      <c r="A46" s="10">
        <v>7.2</v>
      </c>
      <c r="B46" s="39" t="s">
        <v>37</v>
      </c>
      <c r="C46" s="10" t="s">
        <v>13</v>
      </c>
      <c r="D46" s="34">
        <v>1</v>
      </c>
      <c r="E46" s="31">
        <v>0</v>
      </c>
      <c r="F46" s="30">
        <f t="shared" ref="F46:F47" si="7">E46*D46</f>
        <v>0</v>
      </c>
      <c r="G46" s="11"/>
    </row>
    <row r="47" spans="1:9" s="8" customFormat="1" ht="38.25">
      <c r="A47" s="10">
        <v>7.3</v>
      </c>
      <c r="B47" s="39" t="s">
        <v>38</v>
      </c>
      <c r="C47" s="10" t="s">
        <v>13</v>
      </c>
      <c r="D47" s="34">
        <v>3</v>
      </c>
      <c r="E47" s="31">
        <v>0</v>
      </c>
      <c r="F47" s="30">
        <f t="shared" si="7"/>
        <v>0</v>
      </c>
      <c r="G47" s="11"/>
      <c r="I47" s="53"/>
    </row>
    <row r="48" spans="1:9" s="8" customFormat="1" ht="38.25">
      <c r="A48" s="10">
        <v>7.4</v>
      </c>
      <c r="B48" s="39" t="s">
        <v>39</v>
      </c>
      <c r="C48" s="10" t="s">
        <v>13</v>
      </c>
      <c r="D48" s="34">
        <v>1</v>
      </c>
      <c r="E48" s="31">
        <v>0</v>
      </c>
      <c r="F48" s="30">
        <f t="shared" ref="F48" si="8">E48*D48</f>
        <v>0</v>
      </c>
      <c r="G48" s="11"/>
    </row>
    <row r="49" spans="1:7" s="7" customFormat="1">
      <c r="A49" s="16"/>
      <c r="B49" s="17" t="s">
        <v>5</v>
      </c>
      <c r="C49" s="18"/>
      <c r="D49" s="19"/>
      <c r="E49" s="20"/>
      <c r="F49" s="29">
        <f>SUM(F45:F48)</f>
        <v>0</v>
      </c>
      <c r="G49" s="21"/>
    </row>
    <row r="50" spans="1:7" s="8" customFormat="1">
      <c r="A50" s="14"/>
      <c r="B50" s="14"/>
      <c r="C50" s="14"/>
      <c r="D50" s="14"/>
      <c r="E50" s="14"/>
      <c r="F50" s="14"/>
      <c r="G50" s="14"/>
    </row>
    <row r="51" spans="1:7" s="7" customFormat="1">
      <c r="A51" s="15">
        <v>8</v>
      </c>
      <c r="B51" s="22" t="s">
        <v>23</v>
      </c>
      <c r="C51" s="23"/>
      <c r="D51" s="23"/>
      <c r="E51" s="23"/>
      <c r="F51" s="23"/>
      <c r="G51" s="24"/>
    </row>
    <row r="52" spans="1:7" s="7" customFormat="1" ht="38.25">
      <c r="A52" s="10">
        <v>8.1</v>
      </c>
      <c r="B52" s="39" t="s">
        <v>40</v>
      </c>
      <c r="C52" s="10" t="s">
        <v>9</v>
      </c>
      <c r="D52" s="40">
        <v>340</v>
      </c>
      <c r="E52" s="38">
        <v>0</v>
      </c>
      <c r="F52" s="30">
        <f t="shared" ref="F52:F53" si="9">E52*D52</f>
        <v>0</v>
      </c>
      <c r="G52" s="11"/>
    </row>
    <row r="53" spans="1:7" s="7" customFormat="1">
      <c r="A53" s="10">
        <v>8.1999999999999993</v>
      </c>
      <c r="B53" s="27" t="s">
        <v>30</v>
      </c>
      <c r="C53" s="10" t="s">
        <v>8</v>
      </c>
      <c r="D53" s="37">
        <v>8.5</v>
      </c>
      <c r="E53" s="31">
        <v>0</v>
      </c>
      <c r="F53" s="30">
        <f t="shared" si="9"/>
        <v>0</v>
      </c>
      <c r="G53" s="11"/>
    </row>
    <row r="54" spans="1:7" s="7" customFormat="1">
      <c r="A54" s="10"/>
      <c r="B54" s="27"/>
      <c r="C54" s="10"/>
      <c r="D54" s="34"/>
      <c r="E54" s="31"/>
      <c r="F54" s="30"/>
      <c r="G54" s="11"/>
    </row>
    <row r="55" spans="1:7" s="7" customFormat="1">
      <c r="A55" s="16"/>
      <c r="B55" s="17" t="s">
        <v>5</v>
      </c>
      <c r="C55" s="18"/>
      <c r="D55" s="19"/>
      <c r="E55" s="20"/>
      <c r="F55" s="29">
        <f>SUM(F52:F54)</f>
        <v>0</v>
      </c>
      <c r="G55" s="21"/>
    </row>
    <row r="56" spans="1:7" s="8" customFormat="1">
      <c r="A56" s="14"/>
      <c r="B56" s="14"/>
      <c r="C56" s="14"/>
      <c r="D56" s="14"/>
      <c r="E56" s="14"/>
      <c r="F56" s="14"/>
      <c r="G56" s="14"/>
    </row>
    <row r="57" spans="1:7" s="8" customFormat="1" ht="15.75">
      <c r="A57" s="14"/>
      <c r="B57" s="26" t="s">
        <v>14</v>
      </c>
      <c r="C57" s="14"/>
      <c r="D57" s="14"/>
      <c r="E57" s="14"/>
      <c r="F57" s="14"/>
      <c r="G57" s="14"/>
    </row>
    <row r="58" spans="1:7" s="25" customFormat="1" ht="15.75">
      <c r="A58" s="46">
        <f>A5</f>
        <v>1</v>
      </c>
      <c r="B58" s="47" t="str">
        <f>B5</f>
        <v>Site Preparation</v>
      </c>
      <c r="C58" s="48"/>
      <c r="D58" s="48"/>
      <c r="E58" s="49"/>
      <c r="F58" s="50">
        <f>F7</f>
        <v>0</v>
      </c>
      <c r="G58" s="51"/>
    </row>
    <row r="59" spans="1:7" s="25" customFormat="1" ht="15.75">
      <c r="A59" s="46">
        <f>A9</f>
        <v>2</v>
      </c>
      <c r="B59" s="47" t="str">
        <f>B9</f>
        <v>Labor Costs</v>
      </c>
      <c r="C59" s="48"/>
      <c r="D59" s="48"/>
      <c r="E59" s="49"/>
      <c r="F59" s="50">
        <f>F12</f>
        <v>0</v>
      </c>
      <c r="G59" s="51"/>
    </row>
    <row r="60" spans="1:7" s="25" customFormat="1" ht="15.75">
      <c r="A60" s="46">
        <f>A14</f>
        <v>3</v>
      </c>
      <c r="B60" s="47" t="str">
        <f>B14</f>
        <v>Foundation Works</v>
      </c>
      <c r="C60" s="48"/>
      <c r="D60" s="48"/>
      <c r="E60" s="49"/>
      <c r="F60" s="50">
        <f>F19</f>
        <v>0</v>
      </c>
      <c r="G60" s="51"/>
    </row>
    <row r="61" spans="1:7" s="25" customFormat="1" ht="15.75">
      <c r="A61" s="46">
        <f>A21</f>
        <v>4</v>
      </c>
      <c r="B61" s="47" t="str">
        <f>B21</f>
        <v>Pointing Mortar (1:3)</v>
      </c>
      <c r="C61" s="48"/>
      <c r="D61" s="48"/>
      <c r="E61" s="49"/>
      <c r="F61" s="50">
        <f>F25</f>
        <v>0</v>
      </c>
      <c r="G61" s="51"/>
    </row>
    <row r="62" spans="1:7" s="25" customFormat="1" ht="15.75">
      <c r="A62" s="46">
        <f>A27</f>
        <v>5</v>
      </c>
      <c r="B62" s="47" t="str">
        <f>B27</f>
        <v>Brick work for walls</v>
      </c>
      <c r="C62" s="48"/>
      <c r="D62" s="48"/>
      <c r="E62" s="49"/>
      <c r="F62" s="50">
        <f>F31</f>
        <v>0</v>
      </c>
      <c r="G62" s="51"/>
    </row>
    <row r="63" spans="1:7" s="25" customFormat="1" ht="15.75">
      <c r="A63" s="46">
        <f>A33</f>
        <v>6</v>
      </c>
      <c r="B63" s="47" t="str">
        <f>B33</f>
        <v>Wooden works for lintels and roof structure</v>
      </c>
      <c r="C63" s="48"/>
      <c r="D63" s="48"/>
      <c r="E63" s="49"/>
      <c r="F63" s="50">
        <f>F42</f>
        <v>0</v>
      </c>
      <c r="G63" s="51"/>
    </row>
    <row r="64" spans="1:7" s="25" customFormat="1" ht="15.75">
      <c r="A64" s="46">
        <f>A44</f>
        <v>7</v>
      </c>
      <c r="B64" s="47" t="str">
        <f>B44</f>
        <v>Wooden doors and windows</v>
      </c>
      <c r="C64" s="48"/>
      <c r="D64" s="48"/>
      <c r="E64" s="49"/>
      <c r="F64" s="50">
        <f>F49</f>
        <v>0</v>
      </c>
      <c r="G64" s="51"/>
    </row>
    <row r="65" spans="1:7" s="25" customFormat="1" ht="15.75">
      <c r="A65" s="46">
        <f>A51</f>
        <v>8</v>
      </c>
      <c r="B65" s="47" t="str">
        <f>B51</f>
        <v>Straw mud plaster and roofing with mud</v>
      </c>
      <c r="C65" s="48"/>
      <c r="D65" s="48"/>
      <c r="E65" s="49"/>
      <c r="F65" s="50">
        <f>F55</f>
        <v>0</v>
      </c>
      <c r="G65" s="51"/>
    </row>
    <row r="66" spans="1:7" s="25" customFormat="1" ht="32.450000000000003" customHeight="1">
      <c r="A66" s="41"/>
      <c r="B66" s="42"/>
      <c r="C66" s="42"/>
      <c r="D66" s="42"/>
      <c r="E66" s="43" t="s">
        <v>7</v>
      </c>
      <c r="F66" s="44">
        <f>SUM(F58:F65)</f>
        <v>0</v>
      </c>
      <c r="G66" s="45"/>
    </row>
    <row r="67" spans="1:7" s="25" customFormat="1" ht="32.450000000000003" customHeight="1">
      <c r="A67" s="60" t="s">
        <v>60</v>
      </c>
      <c r="B67" s="60"/>
      <c r="C67" s="60"/>
      <c r="D67" s="60"/>
      <c r="E67" s="60"/>
      <c r="F67" s="58">
        <f>F66*30%</f>
        <v>0</v>
      </c>
      <c r="G67" s="45"/>
    </row>
    <row r="68" spans="1:7" s="25" customFormat="1" ht="32.450000000000003" customHeight="1">
      <c r="A68" s="60" t="s">
        <v>61</v>
      </c>
      <c r="B68" s="60"/>
      <c r="C68" s="60"/>
      <c r="D68" s="60"/>
      <c r="E68" s="60"/>
      <c r="F68" s="58">
        <f>F66-F67</f>
        <v>0</v>
      </c>
      <c r="G68" s="45"/>
    </row>
    <row r="69" spans="1:7" ht="18">
      <c r="A69" s="60" t="s">
        <v>63</v>
      </c>
      <c r="B69" s="60"/>
      <c r="C69" s="60"/>
      <c r="D69" s="60"/>
      <c r="E69" s="60"/>
      <c r="F69" s="59">
        <v>150</v>
      </c>
      <c r="G69" s="45"/>
    </row>
    <row r="70" spans="1:7" ht="38.25" customHeight="1">
      <c r="A70" s="60" t="s">
        <v>62</v>
      </c>
      <c r="B70" s="60"/>
      <c r="C70" s="60"/>
      <c r="D70" s="60"/>
      <c r="E70" s="60"/>
      <c r="F70" s="58">
        <f>F68*F69</f>
        <v>0</v>
      </c>
      <c r="G70" s="45"/>
    </row>
    <row r="71" spans="1:7">
      <c r="F71" s="54"/>
    </row>
  </sheetData>
  <mergeCells count="5">
    <mergeCell ref="A70:E70"/>
    <mergeCell ref="A1:G1"/>
    <mergeCell ref="A68:E68"/>
    <mergeCell ref="A67:E67"/>
    <mergeCell ref="A69:E69"/>
  </mergeCells>
  <pageMargins left="0.7" right="0.7" top="0.75" bottom="0.75" header="0.3" footer="0.3"/>
  <pageSetup paperSize="9" scale="60" orientation="portrait" r:id="rId1"/>
  <rowBreaks count="1" manualBreakCount="1">
    <brk id="49"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4:E9"/>
  <sheetViews>
    <sheetView workbookViewId="0">
      <selection activeCell="G4" sqref="G4"/>
    </sheetView>
  </sheetViews>
  <sheetFormatPr defaultRowHeight="15"/>
  <cols>
    <col min="2" max="2" width="7.28515625" customWidth="1"/>
    <col min="3" max="3" width="18" customWidth="1"/>
    <col min="4" max="4" width="19.140625" customWidth="1"/>
    <col min="5" max="5" width="18.85546875" customWidth="1"/>
  </cols>
  <sheetData>
    <row r="4" spans="2:5" ht="30" customHeight="1">
      <c r="B4" s="56" t="s">
        <v>50</v>
      </c>
      <c r="C4" s="56" t="s">
        <v>51</v>
      </c>
      <c r="D4" s="56" t="s">
        <v>52</v>
      </c>
      <c r="E4" s="56" t="s">
        <v>53</v>
      </c>
    </row>
    <row r="5" spans="2:5" ht="30" customHeight="1">
      <c r="B5" s="57">
        <v>1</v>
      </c>
      <c r="C5" s="57" t="s">
        <v>54</v>
      </c>
      <c r="D5" s="57" t="s">
        <v>55</v>
      </c>
      <c r="E5" s="57">
        <v>45</v>
      </c>
    </row>
    <row r="6" spans="2:5" ht="30" customHeight="1">
      <c r="B6" s="57">
        <v>2</v>
      </c>
      <c r="C6" s="57" t="s">
        <v>56</v>
      </c>
      <c r="D6" s="57" t="s">
        <v>55</v>
      </c>
      <c r="E6" s="57">
        <v>45</v>
      </c>
    </row>
    <row r="7" spans="2:5" ht="30" customHeight="1">
      <c r="B7" s="57">
        <v>3</v>
      </c>
      <c r="C7" s="57" t="s">
        <v>57</v>
      </c>
      <c r="D7" s="57" t="s">
        <v>55</v>
      </c>
      <c r="E7" s="57">
        <v>30</v>
      </c>
    </row>
    <row r="8" spans="2:5" ht="30" customHeight="1">
      <c r="B8" s="57">
        <v>4</v>
      </c>
      <c r="C8" s="57" t="s">
        <v>58</v>
      </c>
      <c r="D8" s="57" t="s">
        <v>55</v>
      </c>
      <c r="E8" s="57">
        <v>30</v>
      </c>
    </row>
    <row r="9" spans="2:5" ht="30" customHeight="1">
      <c r="B9" s="64" t="s">
        <v>59</v>
      </c>
      <c r="C9" s="65"/>
      <c r="D9" s="66"/>
      <c r="E9" s="55">
        <f>SUM(E5:E8)</f>
        <v>150</v>
      </c>
    </row>
  </sheetData>
  <mergeCells count="1">
    <mergeCell ref="B9:D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ContentDescription xmlns="e17ed4e5-84f5-4645-8e88-72d967b1c846" xsi:nil="true"/>
    <lcf76f155ced4ddcb4097134ff3c332f xmlns="e17ed4e5-84f5-4645-8e88-72d967b1c846">
      <Terms xmlns="http://schemas.microsoft.com/office/infopath/2007/PartnerControls"/>
    </lcf76f155ced4ddcb4097134ff3c332f>
    <TaxCatchAll xmlns="2ad314f3-2745-4330-b0d8-d50ee7e7a8f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F97154FB6B93F42BF5E4B42766B9CA1" ma:contentTypeVersion="17" ma:contentTypeDescription="Create a new document." ma:contentTypeScope="" ma:versionID="956fdf44634306e30b5c0b8ec962a8ba">
  <xsd:schema xmlns:xsd="http://www.w3.org/2001/XMLSchema" xmlns:xs="http://www.w3.org/2001/XMLSchema" xmlns:p="http://schemas.microsoft.com/office/2006/metadata/properties" xmlns:ns2="e17ed4e5-84f5-4645-8e88-72d967b1c846" xmlns:ns3="2ad314f3-2745-4330-b0d8-d50ee7e7a8f3" targetNamespace="http://schemas.microsoft.com/office/2006/metadata/properties" ma:root="true" ma:fieldsID="6fad8c77dfffd4d19c566f24ea46e53e" ns2:_="" ns3:_="">
    <xsd:import namespace="e17ed4e5-84f5-4645-8e88-72d967b1c846"/>
    <xsd:import namespace="2ad314f3-2745-4330-b0d8-d50ee7e7a8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ServiceAutoTags" minOccurs="0"/>
                <xsd:element ref="ns2:MediaServiceOCR" minOccurs="0"/>
                <xsd:element ref="ns2:ContentDescrip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7ed4e5-84f5-4645-8e88-72d967b1c84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ContentDescription" ma:index="18" nillable="true" ma:displayName="Content Description" ma:format="Dropdown" ma:internalName="ContentDescription">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d314f3-2745-4330-b0d8-d50ee7e7a8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4" nillable="true" ma:displayName="Taxonomy Catch All Column" ma:hidden="true" ma:list="{2995c715-8898-4be6-90af-b22abe6c6dd8}" ma:internalName="TaxCatchAll" ma:showField="CatchAllData" ma:web="2ad314f3-2745-4330-b0d8-d50ee7e7a8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D6EE32A-BB92-44AA-ACDB-E4543B8A7076}">
  <ds:schemaRefs>
    <ds:schemaRef ds:uri="http://www.w3.org/XML/1998/namespace"/>
    <ds:schemaRef ds:uri="http://schemas.microsoft.com/office/2006/metadata/properties"/>
    <ds:schemaRef ds:uri="http://purl.org/dc/term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2ad314f3-2745-4330-b0d8-d50ee7e7a8f3"/>
    <ds:schemaRef ds:uri="e17ed4e5-84f5-4645-8e88-72d967b1c846"/>
  </ds:schemaRefs>
</ds:datastoreItem>
</file>

<file path=customXml/itemProps2.xml><?xml version="1.0" encoding="utf-8"?>
<ds:datastoreItem xmlns:ds="http://schemas.openxmlformats.org/officeDocument/2006/customXml" ds:itemID="{5CB0C6BF-9E91-4ECD-BD20-5271381E234E}">
  <ds:schemaRefs>
    <ds:schemaRef ds:uri="http://schemas.microsoft.com/sharepoint/v3/contenttype/forms"/>
  </ds:schemaRefs>
</ds:datastoreItem>
</file>

<file path=customXml/itemProps3.xml><?xml version="1.0" encoding="utf-8"?>
<ds:datastoreItem xmlns:ds="http://schemas.openxmlformats.org/officeDocument/2006/customXml" ds:itemID="{EF94518B-389F-4B7A-813E-04B65F6089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7ed4e5-84f5-4645-8e88-72d967b1c846"/>
    <ds:schemaRef ds:uri="2ad314f3-2745-4330-b0d8-d50ee7e7a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Transitional Shelter-BOQ</vt:lpstr>
      <vt:lpstr>Number of Shelters </vt:lpstr>
      <vt:lpstr>'Transitional Shelter-BOQ'!Print_Area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JALIL ZIAEE</dc:creator>
  <cp:lastModifiedBy>Dell</cp:lastModifiedBy>
  <cp:lastPrinted>2023-09-11T05:23:32Z</cp:lastPrinted>
  <dcterms:created xsi:type="dcterms:W3CDTF">2020-08-19T05:09:01Z</dcterms:created>
  <dcterms:modified xsi:type="dcterms:W3CDTF">2023-09-12T06:03:42Z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0x010100FF97154FB6B93F42BF5E4B42766B9CA1</vt:lpwstr>
  </property>
</Properties>
</file>