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defaultThemeVersion="124226"/>
  <mc:AlternateContent xmlns:mc="http://schemas.openxmlformats.org/markup-compatibility/2006">
    <mc:Choice Requires="x15">
      <x15ac:absPath xmlns:x15ac="http://schemas.microsoft.com/office/spreadsheetml/2010/11/ac" url="D:\ACHRO - Dr. Jawad\1. ACHRO RFP''s\000. Kandahar Region\1. RFP's 2023\Boldak Zero Point WASH and Waiting Area 2023\"/>
    </mc:Choice>
  </mc:AlternateContent>
  <xr:revisionPtr revIDLastSave="0" documentId="13_ncr:1_{0C9AD00A-45DD-4387-BF80-E417B36BC47F}" xr6:coauthVersionLast="47" xr6:coauthVersionMax="47" xr10:uidLastSave="{00000000-0000-0000-0000-000000000000}"/>
  <bookViews>
    <workbookView xWindow="-120" yWindow="-120" windowWidth="20730" windowHeight="11160" xr2:uid="{00000000-000D-0000-FFFF-FFFF00000000}"/>
  </bookViews>
  <sheets>
    <sheet name="Table 1" sheetId="1" r:id="rId1"/>
  </sheets>
  <definedNames>
    <definedName name="_xlnm.Print_Area" localSheetId="0">'Table 1'!$A$1:$G$137</definedName>
  </definedNames>
  <calcPr calcId="181029"/>
</workbook>
</file>

<file path=xl/calcChain.xml><?xml version="1.0" encoding="utf-8"?>
<calcChain xmlns="http://schemas.openxmlformats.org/spreadsheetml/2006/main">
  <c r="F116" i="1" l="1"/>
  <c r="F110" i="1"/>
  <c r="F77" i="1"/>
  <c r="F123" i="1" l="1"/>
  <c r="F124" i="1" s="1"/>
  <c r="F120" i="1"/>
  <c r="F119" i="1"/>
  <c r="F121" i="1" l="1"/>
  <c r="F134" i="1"/>
  <c r="F135" i="1"/>
  <c r="F40" i="1"/>
  <c r="F115" i="1"/>
  <c r="F114" i="1"/>
  <c r="F117" i="1" s="1"/>
  <c r="F133" i="1" s="1"/>
  <c r="F78" i="1"/>
  <c r="F76" i="1"/>
  <c r="F75" i="1"/>
  <c r="F74" i="1"/>
  <c r="F73" i="1"/>
  <c r="F72" i="1"/>
  <c r="F71" i="1"/>
  <c r="F79" i="1" l="1"/>
  <c r="F129" i="1" s="1"/>
  <c r="F55" i="1" l="1"/>
  <c r="F56" i="1"/>
  <c r="F109" i="1"/>
  <c r="F111" i="1"/>
  <c r="F112" i="1" l="1"/>
  <c r="F132" i="1" s="1"/>
  <c r="F106" i="1" l="1"/>
  <c r="F105" i="1"/>
  <c r="F104" i="1"/>
  <c r="F103" i="1"/>
  <c r="F102" i="1"/>
  <c r="F101" i="1"/>
  <c r="F100" i="1"/>
  <c r="F99" i="1"/>
  <c r="F98" i="1"/>
  <c r="F97" i="1"/>
  <c r="F96" i="1"/>
  <c r="F95" i="1"/>
  <c r="F94" i="1"/>
  <c r="F93" i="1"/>
  <c r="F107" i="1" l="1"/>
  <c r="F90" i="1"/>
  <c r="F89" i="1"/>
  <c r="F88" i="1"/>
  <c r="F87" i="1"/>
  <c r="F86" i="1"/>
  <c r="F85" i="1"/>
  <c r="F84" i="1"/>
  <c r="F83" i="1"/>
  <c r="F82" i="1"/>
  <c r="F81" i="1"/>
  <c r="F68" i="1"/>
  <c r="F67" i="1"/>
  <c r="F66" i="1"/>
  <c r="F65" i="1"/>
  <c r="F64" i="1"/>
  <c r="F63" i="1"/>
  <c r="F62" i="1"/>
  <c r="F61" i="1"/>
  <c r="F60" i="1"/>
  <c r="F57" i="1"/>
  <c r="F54" i="1"/>
  <c r="F53" i="1"/>
  <c r="F52" i="1"/>
  <c r="F51" i="1"/>
  <c r="F50" i="1"/>
  <c r="F49" i="1"/>
  <c r="F48" i="1"/>
  <c r="F47" i="1"/>
  <c r="F46" i="1"/>
  <c r="F45" i="1"/>
  <c r="F44" i="1"/>
  <c r="F41" i="1"/>
  <c r="F39" i="1"/>
  <c r="F38" i="1"/>
  <c r="F37" i="1"/>
  <c r="F36" i="1"/>
  <c r="F35" i="1"/>
  <c r="F34" i="1"/>
  <c r="F33" i="1"/>
  <c r="F32" i="1"/>
  <c r="F31" i="1"/>
  <c r="F30" i="1"/>
  <c r="F29" i="1"/>
  <c r="F28" i="1"/>
  <c r="F27" i="1"/>
  <c r="F26" i="1"/>
  <c r="F91" i="1" l="1"/>
  <c r="F130" i="1" s="1"/>
  <c r="F69" i="1"/>
  <c r="F128" i="1" s="1"/>
  <c r="F58" i="1"/>
  <c r="F127" i="1" s="1"/>
  <c r="F42" i="1"/>
  <c r="F126" i="1" s="1"/>
  <c r="F131" i="1"/>
  <c r="F136" i="1" l="1"/>
</calcChain>
</file>

<file path=xl/sharedStrings.xml><?xml version="1.0" encoding="utf-8"?>
<sst xmlns="http://schemas.openxmlformats.org/spreadsheetml/2006/main" count="219" uniqueCount="136">
  <si>
    <t>S.No</t>
  </si>
  <si>
    <t>Description of Work</t>
  </si>
  <si>
    <t>Unit</t>
  </si>
  <si>
    <t>Quantity</t>
  </si>
  <si>
    <t>Remarks</t>
  </si>
  <si>
    <t>M</t>
  </si>
  <si>
    <t>pcs</t>
  </si>
  <si>
    <t>Set</t>
  </si>
  <si>
    <t xml:space="preserve"> PVC  Water tank =2000L with installation with all required equipments </t>
  </si>
  <si>
    <t>Ls</t>
  </si>
  <si>
    <t>Cu.m</t>
  </si>
  <si>
    <t>Sq.m</t>
  </si>
  <si>
    <t>No</t>
  </si>
  <si>
    <t>set</t>
  </si>
  <si>
    <t xml:space="preserve">General Notes: </t>
  </si>
  <si>
    <t xml:space="preserve">1. All materials and workmanship shall be in accordance with Engineering Standards, Materials Specifications, and Drawings. </t>
  </si>
  <si>
    <t xml:space="preserve">3. The construction materials and items used in the projects need to be inspected and approved by engineer in charge. Approval of items are linked to the approval of submittals which should be shared two weeks in advance of delivery to projects site, for each item.  </t>
  </si>
  <si>
    <t xml:space="preserve">4. Contractors shall maintain a copy of the current national and international Engineering Standards on-site at all times during construction. </t>
  </si>
  <si>
    <t xml:space="preserve">5. Structural drawings shall be used in conjunction with the specifications and other project drawings and shall confirm to the requirement of the standard design of the Government of Afghanistan. </t>
  </si>
  <si>
    <t>6. The contractor should ensure that implementation of the project will not cause damage to adjacent buildings, utilities or other property. This requirement is particularly importent during foundation excavation.</t>
  </si>
  <si>
    <t>8. The contractor shall review and compare dimensions between architectural and structural drawings prior to its implementation.</t>
  </si>
  <si>
    <t>9. No structural member shall be cut or notched or otherwise reduced in strength unless approved by UNHCR/Goverment.</t>
  </si>
  <si>
    <t>10. The contractor shall coordinate architectural, electrical, mechanical and plumbing drawings for anchored, embedded or supported items and notify UNHCR of any discrepancies.</t>
  </si>
  <si>
    <t>11. The cost shall include for purchase, delivery, installation, placing, workmanship and required activities to working order of each activity.</t>
  </si>
  <si>
    <t>12. All the estimated quantity calculated by SOs and FOs as per drawings and scope of works. Payment will be made as per field measurement and actual work done</t>
  </si>
  <si>
    <t>13. The contractor has to provide the Quality Control plan for the project and identify the accredated test laboratory to the UNHCR for their appoval prior to start implementation of the project.</t>
  </si>
  <si>
    <t>14. The UNHCR assume that the unit cost provided by the contractor is included the cost for the test in each items.</t>
  </si>
  <si>
    <t>15. The contractor has to introduce the site engineer, quality control engineer, and project engineer to the UNHCR prior to start implementation of the project.</t>
  </si>
  <si>
    <t>Summary</t>
  </si>
  <si>
    <t>SUB-TOTAL COST</t>
  </si>
  <si>
    <t>Plain Cement Concrete of (M150, mix-1:2:4) for floor and under foundation according to the drawing and specification with all necessary activities and requirements including the test for the PCC as specified in the specification and site engineer instruction.</t>
  </si>
  <si>
    <t>Walls inside, outside or ceiling plaster M (1:3).</t>
  </si>
  <si>
    <t>Floor backfilling and Compaction with (90%) from suitable soils.</t>
  </si>
  <si>
    <t>Floor backfilling from gravel thickness 10cm .</t>
  </si>
  <si>
    <t>Aluminium doors and windows Glasses fiting  thickness 4mm .</t>
  </si>
  <si>
    <t xml:space="preserve">Supply and installation of PVC pipe 4” for inside of Toilets with all requirements. </t>
  </si>
  <si>
    <t xml:space="preserve">Supply and installation of Complete  sets Basin with all required equipments </t>
  </si>
  <si>
    <t xml:space="preserve">Supply and installation of Towel dispenser. </t>
  </si>
  <si>
    <t>Supply and installation of Soep dispenser</t>
  </si>
  <si>
    <t>Supply and fitting of Mirrors size (40*60).</t>
  </si>
  <si>
    <t xml:space="preserve">Supply and installation of paper role holder. </t>
  </si>
  <si>
    <t>supply and installation of floor drains.</t>
  </si>
  <si>
    <t>Supply and installation of Complete  sets Muslim Shower with all requirements.</t>
  </si>
  <si>
    <t>supply and installation of main holes capping from steel alloy size (25*25).</t>
  </si>
  <si>
    <t>Supply and installation of Cable size (3x6)mm2 for Grounding with best quality made by Iran.</t>
  </si>
  <si>
    <t xml:space="preserve">Supply and installation of Joint box with best quality. </t>
  </si>
  <si>
    <t>Supply and installation of Two pole switch under plaster, 10A, single Phase with best quality made by Iran.</t>
  </si>
  <si>
    <t xml:space="preserve">Supply and installation of Automatic switch with best quality. </t>
  </si>
  <si>
    <t>Supply and installation of Switch board with best quality.</t>
  </si>
  <si>
    <t>Supply and installation of PVC conduit 1 inch with best quality.</t>
  </si>
  <si>
    <t>Vibrated : Reinforced concrete of (M-250, Mix-1:1:2) for Ring beams and slab according to the drawing and specificaiton with all necessary activities and requirements including the test for the RCC as specified in the specifcation and site engineer instruction; the contractor to include the cost of the steel reinforcement</t>
  </si>
  <si>
    <t>Supply and installation of PVC Pipe 6 inch for Inlet &amp; outlet of Septic with all requirements.</t>
  </si>
  <si>
    <t>Supply and installation of PVC Tee 6 inch.</t>
  </si>
  <si>
    <t>Making and installation of Steel Ladder.</t>
  </si>
  <si>
    <t>supply and installation of main holes  capping from steel alloy size (60*60).</t>
  </si>
  <si>
    <t>Glue for pipes connection.</t>
  </si>
  <si>
    <t>Screw for PVC pipe and filter connection.</t>
  </si>
  <si>
    <t>Placin or filling Gravel pack around the casing pipe size(3 - 6 mm).</t>
  </si>
  <si>
    <t>Placing Soil (clay) for filling around PVC pipe over the gravel pack.</t>
  </si>
  <si>
    <t>Supply and installation of Electric cable for water pump.</t>
  </si>
  <si>
    <t xml:space="preserve">Supply and installation of Steel cable diameter (5-10mm). </t>
  </si>
  <si>
    <t>Supply and installation PPRC 1nch pipe from well to reservior.</t>
  </si>
  <si>
    <t>Construction of apron and fitting of signboard.</t>
  </si>
  <si>
    <t>Provision for carrying out biological and chemical tests with chlorination . Cost shall comprise the rate of producing printed certificates to UNHCR</t>
  </si>
  <si>
    <t>7. Prior to its implementation, the contractor shall compare and coordinate the drawings of all components and report any discrepancies between the drawings and BoQ, to UNHCR.</t>
  </si>
  <si>
    <t xml:space="preserve">2. All main installations/system modifications will be approved and inspected by UNHCR/Government/Partner Engineer prior to its implementation. </t>
  </si>
  <si>
    <t xml:space="preserve">16. The UNHCR assume that the Administration cost, Engineers cost, Mobilization and Demobiliaation cost, and cost for the Safety during the construciton of the project is included in the unit cost. </t>
  </si>
  <si>
    <t>17. The contractor has to provide the Safety plan of the project for the UNHCR prior to implmentation of the project.</t>
  </si>
  <si>
    <t>Foundation excavation base on drawing.</t>
  </si>
  <si>
    <t xml:space="preserve">Stone Masonry with Mortar 1:4(Cement: Sand) </t>
  </si>
  <si>
    <t>Pointing of stone masonry including painting with all requirements.</t>
  </si>
  <si>
    <t>supply and installation of Nakli Handrail for stairs and ramps with all requirements based on the design and specificaiton.</t>
  </si>
  <si>
    <t xml:space="preserve">Supply and installaiton of Six Aluminum doors size (0.8mx 2.2m). </t>
  </si>
  <si>
    <t>Supply and installaiton of PPI Pipe 3/4“inch from water tank to toilet including as tops, elbow, ,connector and end caps with all requirements.</t>
  </si>
  <si>
    <t>Supply and installlation of 16- Aluminum windows size (0.70mx 0.60m) including fly screen with all requirements.</t>
  </si>
  <si>
    <t>Supply and installation of  4- Aluminum doors size (1.0mx 2.2m).</t>
  </si>
  <si>
    <t>Vibrated : Reinforced concrete of (M-200, Mix-1:1.5:3) for ring beams, columns, slab, projection and parapet wall according to the drawing and specificaiton with all necessary activities and requirements including the test for the RCC as specified in the specifcation and site engineer instruction; the contractor to include the cost of the steel reinforcement</t>
  </si>
  <si>
    <t>Ceiling, walls inside three coats (75%) plastic painting or wall outside weather sheet three coats painting.</t>
  </si>
  <si>
    <t>Placing gravel under PCC thickness = 5cm base  on the design and specification with all requirements.</t>
  </si>
  <si>
    <t>Walls and hand wash Brick Masonry M (1:4).</t>
  </si>
  <si>
    <t>supply and installation of PPRC 1 inch pipe from water reservoir to hand wash best quality.</t>
  </si>
  <si>
    <t>supply and installation of tap for hand wash best quality.</t>
  </si>
  <si>
    <t xml:space="preserve">               A-New Construction of 10 Pcs Toilets Pcs</t>
  </si>
  <si>
    <t xml:space="preserve">               C-Electrical Portion</t>
  </si>
  <si>
    <t>A- New construction of 10 Pcs Toilets Sub Total Cost</t>
  </si>
  <si>
    <t>B-Plumbing portion Sub Total Cost</t>
  </si>
  <si>
    <t>C-Electrical Portion Sub Total Cost</t>
  </si>
  <si>
    <t xml:space="preserve">Supply and installation of AC and DC circuit breakers </t>
  </si>
  <si>
    <t>Supply and installation of change over from AC to DC.</t>
  </si>
  <si>
    <t xml:space="preserve">Making Frame  for 12 solar panels high quality with oil  painting based on the design and specification. </t>
  </si>
  <si>
    <t>Supply and installation 200 Ah, 12 V - Battries special for solar photovoltiac system either (Acid sealed) to match with IEC standards of the mentioned codes ( IEC 61427-1 and IEC 61427-2 )</t>
  </si>
  <si>
    <t xml:space="preserve">PCS </t>
  </si>
  <si>
    <t>Supply and Casing PVC Pipe diameter (8 inch) class D, 16 bar.</t>
  </si>
  <si>
    <t>Supply and casing PVC filter pipe  diameter (8 inch) class D 16 bar.</t>
  </si>
  <si>
    <t>Supply and placing ceramic tiles for floors and walls inside with  height (1.2)m including hand wash base on the design and specification.</t>
  </si>
  <si>
    <t>Supply and installation of complate  sets commode including two english commode for disable person with all requirements.</t>
  </si>
  <si>
    <t>PCS</t>
  </si>
  <si>
    <t xml:space="preserve">Supply of Electric cable 3*6mm for connection of solar system with all required activities </t>
  </si>
  <si>
    <t xml:space="preserve">Installation and fitting of Solar system with all required activities </t>
  </si>
  <si>
    <t>Shear wall base on the design and specification, Vibrated : Reinforced concrete of (M-250, Mix-1:1:2) for Ring beams and slab according to the drawing and specificaiton with all necessary activities and requirements including the test for the RCC as specified in the specifcation and site engineer instruction; the contractor to include the cost of the steel reinforcement</t>
  </si>
  <si>
    <t>Filling with boulder in foundation with all required activities.</t>
  </si>
  <si>
    <t>Kg</t>
  </si>
  <si>
    <t>LS</t>
  </si>
  <si>
    <t xml:space="preserve">Site leveling and Compaction with all required activities </t>
  </si>
  <si>
    <t>Zero Point Construction activities at Spin Boldak by UNHCR</t>
  </si>
  <si>
    <t>Chairs for seeting with 20 guage of box profile of (2*1.5) inches with all required activities.</t>
  </si>
  <si>
    <t>52</t>
  </si>
  <si>
    <t>400</t>
  </si>
  <si>
    <t xml:space="preserve">Sun shade for waiting area, with 6" pillars of 18 guage and with clear span of 4.5 meter, with clear hight of 3m from flooring to ceiling top, with 0.5 meter fixed in PCC.
Box profile of  20 guage (8*8)cm in Y-axis of 3 memners and in X-axis inter connected with pillars. 
Box profile of 22 guage (5*5)cm for supporting GI Sheet above it, with clrear span of 50cm. 
GI sheet of 22 guage for roofing. </t>
  </si>
  <si>
    <t xml:space="preserve">Graveling of the leveled and compacted road. </t>
  </si>
  <si>
    <t xml:space="preserve">Site leveling and compaction of existing road with all required activities.
One grader machine and one roller machine could be used for 8 hours to do leveling and compaction of the existing road. </t>
  </si>
  <si>
    <t>Plain Cement Concrete of (M200, mix-1:1.5:3) for waiting area according to the drawing and specification with all necessary activities and requirements including the test for the PCC as specified in the specification and site engineer instruction.</t>
  </si>
  <si>
    <t>Supply and installation of Ceiling LED 7W light bulb with best qualit.</t>
  </si>
  <si>
    <t>Drilling Deep bore well by Compressor machine  D=12 inch.</t>
  </si>
  <si>
    <t>supply and installaiton of Submersible  pump , 2 KW , 1.5” inch ,  flow Rate 100-120 L/ Min from 150 m deep well with best quality.</t>
  </si>
  <si>
    <t xml:space="preserve">Connex fabrication, transportation and installation, size 2.5m * 6m  complete job including: 
PVC windows and doors, Inside insulation by glass wool, Roof truss fabrication, installation and isolation, Complete electricity wiring system (switchs, sockets, lamps, fueses and fues box as per need), 
Painting , and etc.
And provision of toilet inside with all required activities and connection to the existing septic tank. </t>
  </si>
  <si>
    <t>D- Solar Sub Total Cost</t>
  </si>
  <si>
    <t xml:space="preserve">E- New Construction of Septic Tank Sub Total Cost </t>
  </si>
  <si>
    <t>F- Bore well drilling by local machine Dp = 70m  Sub Total Cost</t>
  </si>
  <si>
    <t>G- Construction of Footway/Walkway/Car way and Parking Sub Total Cost</t>
  </si>
  <si>
    <t xml:space="preserve">H-Waiting area with Sun and Chairs </t>
  </si>
  <si>
    <t xml:space="preserve">I-Existing Road level, compaction and graveling </t>
  </si>
  <si>
    <t xml:space="preserve">J-Provision of prefabricated container with toilet </t>
  </si>
  <si>
    <t xml:space="preserve">              D-Solar Energy system </t>
  </si>
  <si>
    <t xml:space="preserve">              E-New Construction of Septic Tank</t>
  </si>
  <si>
    <t xml:space="preserve">             F- Bore Well Drilling by Local Machine Dp =150m </t>
  </si>
  <si>
    <t xml:space="preserve">         G-Waiting area Concrete works </t>
  </si>
  <si>
    <t>Unit
Cost AFN</t>
  </si>
  <si>
    <t>Total 
 Cost AFN</t>
  </si>
  <si>
    <t>Supply and instlallation  of Wire size (2x2.5)mm2 with best quality made by Iran.</t>
  </si>
  <si>
    <t>Supply and installation of Wire size (2x4)mm2 with best quality made by Iran.</t>
  </si>
  <si>
    <t>Supply of 450 Watt solar PV module-with a high efficiency performance to match with IEC standards either of the mentioned codes (IEC 61215-1-1 / IEC 61215-1-2 / IEC 61215-1-3 / IEC 61215-1-4 and IEC 61215-2).</t>
  </si>
  <si>
    <t>Supply and installation of Pump discharge PE pipe size 1.5inch.</t>
  </si>
  <si>
    <t xml:space="preserve">Supply and installation of  Hybrid Inverter of  5KW  of 3 phase         which will be used for bore well water pump and main building electrical appliance's ( The water pump can only be operated by 3 phase power inverter) </t>
  </si>
  <si>
    <t xml:space="preserve">Provision of  garbage bins with 240 L capacity </t>
  </si>
  <si>
    <t>Grand total of all structures in AFN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</si>
</sst>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quot;$&quot;#,##0;[Red]&quot;$&quot;#,##0"/>
    <numFmt numFmtId="165" formatCode="[$AFA]\ #,##0.00"/>
    <numFmt numFmtId="166" formatCode="#,##0.00;[Red]#,##0.00"/>
    <numFmt numFmtId="167" formatCode="[$AFN]\ #,##0.00"/>
  </numFmts>
  <fonts count="18" x14ac:knownFonts="1">
    <font>
      <sz val="10"/>
      <color rgb="FF000000"/>
      <name val="Times New Roman"/>
      <charset val="204"/>
    </font>
    <font>
      <sz val="11"/>
      <color theme="1"/>
      <name val="Calibri"/>
      <family val="2"/>
      <scheme val="minor"/>
    </font>
    <font>
      <sz val="11"/>
      <color theme="1"/>
      <name val="Calibri"/>
      <family val="2"/>
      <scheme val="minor"/>
    </font>
    <font>
      <sz val="10"/>
      <color rgb="FF000000"/>
      <name val="Times New Roman"/>
      <family val="1"/>
    </font>
    <font>
      <sz val="10"/>
      <color rgb="FF000000"/>
      <name val="Times New Roman"/>
      <family val="1"/>
    </font>
    <font>
      <i/>
      <sz val="10"/>
      <color rgb="FF000000"/>
      <name val="Times New Roman"/>
      <family val="1"/>
    </font>
    <font>
      <b/>
      <i/>
      <sz val="10"/>
      <color theme="1"/>
      <name val="Times New Roman"/>
      <family val="1"/>
    </font>
    <font>
      <i/>
      <sz val="10"/>
      <color theme="1"/>
      <name val="Times New Roman"/>
      <family val="1"/>
    </font>
    <font>
      <i/>
      <sz val="10"/>
      <name val="Times New Roman"/>
      <family val="1"/>
    </font>
    <font>
      <b/>
      <i/>
      <sz val="10"/>
      <name val="Times New Roman"/>
      <family val="1"/>
    </font>
    <font>
      <b/>
      <i/>
      <sz val="11"/>
      <color rgb="FF000000"/>
      <name val="Times New Roman"/>
      <family val="1"/>
    </font>
    <font>
      <sz val="8"/>
      <name val="Times New Roman"/>
      <family val="1"/>
    </font>
    <font>
      <b/>
      <i/>
      <sz val="14"/>
      <name val="Times New Roman"/>
      <family val="1"/>
    </font>
    <font>
      <sz val="10"/>
      <name val="Calibri"/>
      <family val="2"/>
      <scheme val="minor"/>
    </font>
    <font>
      <sz val="10"/>
      <color theme="1"/>
      <name val="Calibri"/>
      <family val="2"/>
      <scheme val="minor"/>
    </font>
    <font>
      <i/>
      <sz val="14"/>
      <name val="Times New Roman"/>
      <family val="1"/>
    </font>
    <font>
      <b/>
      <i/>
      <sz val="11"/>
      <color theme="1"/>
      <name val="Times New Roman"/>
      <family val="1"/>
    </font>
    <font>
      <b/>
      <i/>
      <sz val="11"/>
      <name val="Times New Roman"/>
      <family val="1"/>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6"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right/>
      <top style="medium">
        <color indexed="64"/>
      </top>
      <bottom/>
      <diagonal/>
    </border>
  </borders>
  <cellStyleXfs count="5">
    <xf numFmtId="0" fontId="0" fillId="0" borderId="0"/>
    <xf numFmtId="0" fontId="2" fillId="0" borderId="0"/>
    <xf numFmtId="44" fontId="4" fillId="0" borderId="0" applyFont="0" applyFill="0" applyBorder="0" applyAlignment="0" applyProtection="0"/>
    <xf numFmtId="0" fontId="1" fillId="0" borderId="0"/>
    <xf numFmtId="44" fontId="3" fillId="0" borderId="0" applyFont="0" applyFill="0" applyBorder="0" applyAlignment="0" applyProtection="0"/>
  </cellStyleXfs>
  <cellXfs count="115">
    <xf numFmtId="0" fontId="0" fillId="0" borderId="0" xfId="0" applyAlignment="1">
      <alignment horizontal="left" vertical="top"/>
    </xf>
    <xf numFmtId="165" fontId="0" fillId="0" borderId="0" xfId="0" applyNumberFormat="1" applyAlignment="1">
      <alignment horizontal="left" vertical="top"/>
    </xf>
    <xf numFmtId="44" fontId="0" fillId="0" borderId="0" xfId="2" applyFont="1" applyFill="1" applyBorder="1" applyAlignment="1">
      <alignment horizontal="left" vertical="top"/>
    </xf>
    <xf numFmtId="0" fontId="5" fillId="0" borderId="1" xfId="0" applyFont="1" applyBorder="1" applyAlignment="1">
      <alignment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49" fontId="8" fillId="2" borderId="1" xfId="0" applyNumberFormat="1" applyFont="1" applyFill="1" applyBorder="1" applyAlignment="1" applyProtection="1">
      <alignment horizontal="center" vertical="top"/>
      <protection hidden="1"/>
    </xf>
    <xf numFmtId="49" fontId="8" fillId="2" borderId="1" xfId="0" applyNumberFormat="1" applyFont="1" applyFill="1" applyBorder="1" applyAlignment="1" applyProtection="1">
      <alignment horizontal="center" vertical="center"/>
      <protection hidden="1"/>
    </xf>
    <xf numFmtId="2" fontId="8"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0" fontId="8" fillId="0" borderId="1" xfId="0" applyFont="1" applyBorder="1" applyAlignment="1">
      <alignment horizontal="center"/>
    </xf>
    <xf numFmtId="0" fontId="9" fillId="3"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vertical="center"/>
    </xf>
    <xf numFmtId="0" fontId="10" fillId="2" borderId="1" xfId="0" applyFont="1" applyFill="1" applyBorder="1" applyAlignment="1">
      <alignment vertical="top"/>
    </xf>
    <xf numFmtId="0" fontId="7" fillId="0" borderId="1" xfId="0" applyFont="1" applyBorder="1" applyAlignment="1">
      <alignment horizontal="left" vertical="center"/>
    </xf>
    <xf numFmtId="0" fontId="8" fillId="0" borderId="1" xfId="1" applyFont="1" applyBorder="1" applyAlignment="1">
      <alignment horizontal="center" vertical="center"/>
    </xf>
    <xf numFmtId="166" fontId="8" fillId="0" borderId="1" xfId="1" applyNumberFormat="1" applyFont="1" applyBorder="1" applyAlignment="1">
      <alignment horizontal="center"/>
    </xf>
    <xf numFmtId="0" fontId="10" fillId="6" borderId="1" xfId="0" applyFont="1" applyFill="1" applyBorder="1" applyAlignment="1">
      <alignment vertical="top"/>
    </xf>
    <xf numFmtId="166" fontId="8" fillId="0" borderId="1" xfId="0" applyNumberFormat="1" applyFont="1" applyBorder="1" applyAlignment="1">
      <alignment horizontal="center"/>
    </xf>
    <xf numFmtId="166" fontId="8" fillId="0" borderId="1" xfId="1" applyNumberFormat="1" applyFont="1" applyBorder="1" applyAlignment="1">
      <alignment horizontal="left"/>
    </xf>
    <xf numFmtId="0" fontId="8" fillId="2" borderId="1" xfId="0" applyFont="1" applyFill="1" applyBorder="1" applyAlignment="1">
      <alignment wrapText="1"/>
    </xf>
    <xf numFmtId="0" fontId="8" fillId="0" borderId="0" xfId="0" applyFont="1"/>
    <xf numFmtId="0" fontId="8" fillId="0" borderId="0" xfId="0" applyFont="1" applyAlignment="1">
      <alignment vertical="center"/>
    </xf>
    <xf numFmtId="0" fontId="8" fillId="2" borderId="0" xfId="0" applyFont="1" applyFill="1" applyAlignment="1">
      <alignment horizontal="left" vertical="center"/>
    </xf>
    <xf numFmtId="164" fontId="8" fillId="2" borderId="0" xfId="0" applyNumberFormat="1" applyFont="1" applyFill="1" applyAlignment="1" applyProtection="1">
      <alignment horizontal="center" vertical="center"/>
      <protection hidden="1"/>
    </xf>
    <xf numFmtId="0" fontId="6" fillId="6" borderId="1" xfId="0" applyFont="1" applyFill="1" applyBorder="1" applyAlignment="1">
      <alignment horizontal="center" vertical="center"/>
    </xf>
    <xf numFmtId="0" fontId="5" fillId="2"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6" fillId="2" borderId="1" xfId="0" applyFont="1" applyFill="1" applyBorder="1" applyAlignment="1">
      <alignment vertical="center" wrapText="1"/>
    </xf>
    <xf numFmtId="0" fontId="8" fillId="0" borderId="0" xfId="0" applyFont="1" applyAlignment="1">
      <alignment horizontal="left" vertical="center"/>
    </xf>
    <xf numFmtId="0" fontId="5" fillId="0" borderId="1" xfId="0" applyFont="1" applyBorder="1" applyAlignment="1">
      <alignment vertical="center" wrapText="1"/>
    </xf>
    <xf numFmtId="0" fontId="8" fillId="0" borderId="1" xfId="0" applyFont="1" applyBorder="1" applyAlignment="1">
      <alignment vertical="center" wrapText="1"/>
    </xf>
    <xf numFmtId="0" fontId="10" fillId="8" borderId="6" xfId="0" applyFont="1" applyFill="1" applyBorder="1" applyAlignment="1">
      <alignment horizontal="left" vertical="top"/>
    </xf>
    <xf numFmtId="0" fontId="9" fillId="2" borderId="1" xfId="0" applyFont="1" applyFill="1" applyBorder="1" applyAlignment="1">
      <alignment horizontal="center" vertical="top" wrapText="1"/>
    </xf>
    <xf numFmtId="0" fontId="9" fillId="2" borderId="1" xfId="0" applyFont="1" applyFill="1" applyBorder="1" applyAlignment="1">
      <alignment horizontal="center" vertical="center" wrapText="1"/>
    </xf>
    <xf numFmtId="49" fontId="9" fillId="5" borderId="1" xfId="0" applyNumberFormat="1" applyFont="1" applyFill="1" applyBorder="1" applyAlignment="1">
      <alignment vertical="center"/>
    </xf>
    <xf numFmtId="49" fontId="8" fillId="2" borderId="1" xfId="0" applyNumberFormat="1" applyFont="1" applyFill="1" applyBorder="1" applyAlignment="1" applyProtection="1">
      <alignment horizontal="left" vertical="center" wrapText="1"/>
      <protection hidden="1"/>
    </xf>
    <xf numFmtId="49" fontId="9" fillId="4" borderId="1" xfId="0" applyNumberFormat="1" applyFont="1" applyFill="1" applyBorder="1" applyAlignment="1">
      <alignment vertical="center"/>
    </xf>
    <xf numFmtId="0" fontId="7" fillId="0" borderId="1" xfId="4" applyNumberFormat="1" applyFont="1" applyFill="1" applyBorder="1" applyAlignment="1">
      <alignment horizontal="center" vertical="center"/>
    </xf>
    <xf numFmtId="49" fontId="9" fillId="4" borderId="1" xfId="0" applyNumberFormat="1" applyFont="1" applyFill="1" applyBorder="1" applyAlignment="1">
      <alignment vertical="center" wrapText="1"/>
    </xf>
    <xf numFmtId="0" fontId="10" fillId="2" borderId="1" xfId="0" applyFont="1" applyFill="1" applyBorder="1" applyAlignment="1">
      <alignment vertical="top" wrapText="1"/>
    </xf>
    <xf numFmtId="0" fontId="7" fillId="0" borderId="1" xfId="3" applyFont="1" applyBorder="1" applyAlignment="1">
      <alignment horizontal="left" vertical="center" wrapText="1"/>
    </xf>
    <xf numFmtId="0" fontId="10" fillId="6" borderId="1" xfId="0" applyFont="1" applyFill="1" applyBorder="1" applyAlignment="1">
      <alignment vertical="top" wrapText="1"/>
    </xf>
    <xf numFmtId="0" fontId="8" fillId="2" borderId="1" xfId="0" applyFont="1" applyFill="1" applyBorder="1" applyAlignment="1">
      <alignment vertical="center"/>
    </xf>
    <xf numFmtId="0" fontId="8" fillId="2" borderId="1" xfId="0" applyFont="1" applyFill="1" applyBorder="1" applyAlignment="1">
      <alignment vertical="center" wrapText="1"/>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49" fontId="9" fillId="7" borderId="2" xfId="0" applyNumberFormat="1" applyFont="1" applyFill="1" applyBorder="1" applyAlignment="1">
      <alignment horizontal="left" vertical="center"/>
    </xf>
    <xf numFmtId="0" fontId="7" fillId="2" borderId="1" xfId="0" applyFont="1" applyFill="1" applyBorder="1" applyAlignment="1">
      <alignment horizontal="left" vertical="center" wrapText="1"/>
    </xf>
    <xf numFmtId="0" fontId="3" fillId="0" borderId="0" xfId="0" applyFont="1" applyAlignment="1">
      <alignment horizontal="left" vertical="top"/>
    </xf>
    <xf numFmtId="49" fontId="8" fillId="0" borderId="1" xfId="0" applyNumberFormat="1" applyFont="1" applyBorder="1" applyAlignment="1">
      <alignment horizontal="left" vertical="center" wrapText="1"/>
    </xf>
    <xf numFmtId="49" fontId="8" fillId="2" borderId="1" xfId="0" applyNumberFormat="1" applyFont="1" applyFill="1" applyBorder="1" applyAlignment="1">
      <alignment horizontal="left" vertical="center" wrapText="1"/>
    </xf>
    <xf numFmtId="0" fontId="8" fillId="2" borderId="1" xfId="0" applyFont="1" applyFill="1" applyBorder="1"/>
    <xf numFmtId="0" fontId="5" fillId="2" borderId="1" xfId="0" applyFont="1" applyFill="1" applyBorder="1" applyAlignment="1">
      <alignment vertical="center" wrapText="1"/>
    </xf>
    <xf numFmtId="0" fontId="6" fillId="4" borderId="1" xfId="0" applyFont="1" applyFill="1" applyBorder="1" applyAlignment="1">
      <alignment vertical="center"/>
    </xf>
    <xf numFmtId="0" fontId="7" fillId="0" borderId="1" xfId="0" applyFont="1" applyBorder="1" applyAlignment="1">
      <alignment horizontal="center" vertical="center"/>
    </xf>
    <xf numFmtId="49" fontId="8" fillId="0" borderId="1" xfId="0" applyNumberFormat="1" applyFont="1" applyBorder="1" applyAlignment="1">
      <alignment vertical="top" wrapText="1"/>
    </xf>
    <xf numFmtId="0" fontId="10" fillId="8" borderId="13" xfId="0" applyFont="1" applyFill="1" applyBorder="1" applyAlignment="1">
      <alignment horizontal="left" vertical="top"/>
    </xf>
    <xf numFmtId="166" fontId="8" fillId="0" borderId="1" xfId="1" applyNumberFormat="1" applyFont="1" applyBorder="1" applyAlignment="1">
      <alignment horizontal="center" vertical="center"/>
    </xf>
    <xf numFmtId="167" fontId="9" fillId="3" borderId="1" xfId="0" applyNumberFormat="1" applyFont="1" applyFill="1" applyBorder="1" applyAlignment="1">
      <alignment horizontal="center" vertical="center" wrapText="1"/>
    </xf>
    <xf numFmtId="167" fontId="13" fillId="0" borderId="1" xfId="4" applyNumberFormat="1" applyFont="1" applyFill="1" applyBorder="1" applyAlignment="1">
      <alignment horizontal="center" vertical="center"/>
    </xf>
    <xf numFmtId="167" fontId="8" fillId="0" borderId="1" xfId="0" applyNumberFormat="1" applyFont="1" applyBorder="1" applyAlignment="1">
      <alignment horizontal="center" vertical="center"/>
    </xf>
    <xf numFmtId="167" fontId="14" fillId="0" borderId="1" xfId="0" applyNumberFormat="1" applyFont="1" applyBorder="1" applyAlignment="1">
      <alignment horizontal="center" vertical="center"/>
    </xf>
    <xf numFmtId="167" fontId="6" fillId="6" borderId="1" xfId="4" applyNumberFormat="1" applyFont="1" applyFill="1" applyBorder="1" applyAlignment="1">
      <alignment horizontal="center" vertical="center"/>
    </xf>
    <xf numFmtId="167" fontId="16" fillId="8" borderId="14" xfId="4" applyNumberFormat="1" applyFont="1" applyFill="1" applyBorder="1" applyAlignment="1">
      <alignment horizontal="right" vertical="center"/>
    </xf>
    <xf numFmtId="167" fontId="7" fillId="8" borderId="1" xfId="4" applyNumberFormat="1" applyFont="1" applyFill="1" applyBorder="1" applyAlignment="1">
      <alignment horizontal="right" vertical="center"/>
    </xf>
    <xf numFmtId="167" fontId="7" fillId="8" borderId="14" xfId="4" applyNumberFormat="1" applyFont="1" applyFill="1" applyBorder="1" applyAlignment="1">
      <alignment horizontal="right" vertical="center"/>
    </xf>
    <xf numFmtId="164" fontId="17" fillId="9" borderId="1" xfId="0" applyNumberFormat="1" applyFont="1" applyFill="1" applyBorder="1" applyAlignment="1" applyProtection="1">
      <alignment horizontal="center" vertical="center"/>
      <protection hidden="1"/>
    </xf>
    <xf numFmtId="44" fontId="17" fillId="9" borderId="1" xfId="2" applyFont="1" applyFill="1" applyBorder="1" applyAlignment="1">
      <alignment horizontal="left" vertical="center"/>
    </xf>
    <xf numFmtId="0" fontId="13" fillId="0" borderId="1" xfId="4" applyNumberFormat="1" applyFont="1" applyFill="1" applyBorder="1" applyAlignment="1">
      <alignment horizontal="center" vertical="center"/>
    </xf>
    <xf numFmtId="49" fontId="8" fillId="8" borderId="5" xfId="0" applyNumberFormat="1" applyFont="1" applyFill="1" applyBorder="1" applyAlignment="1">
      <alignment horizontal="left" vertical="center"/>
    </xf>
    <xf numFmtId="49" fontId="8" fillId="8" borderId="4" xfId="0" applyNumberFormat="1" applyFont="1" applyFill="1" applyBorder="1" applyAlignment="1">
      <alignment horizontal="left" vertical="center"/>
    </xf>
    <xf numFmtId="49" fontId="8" fillId="8" borderId="3" xfId="0" applyNumberFormat="1" applyFont="1" applyFill="1" applyBorder="1" applyAlignment="1">
      <alignment horizontal="left" vertical="center"/>
    </xf>
    <xf numFmtId="0" fontId="3" fillId="0" borderId="15" xfId="0" applyFont="1" applyBorder="1" applyAlignment="1">
      <alignment horizontal="left" vertical="top"/>
    </xf>
    <xf numFmtId="0" fontId="6" fillId="4" borderId="2" xfId="0" applyFont="1" applyFill="1" applyBorder="1" applyAlignment="1">
      <alignment horizontal="center" vertical="center"/>
    </xf>
    <xf numFmtId="0" fontId="6" fillId="4" borderId="4" xfId="0" applyFont="1" applyFill="1" applyBorder="1" applyAlignment="1">
      <alignment horizontal="center" vertical="center"/>
    </xf>
    <xf numFmtId="0" fontId="6" fillId="4" borderId="3" xfId="0" applyFont="1" applyFill="1" applyBorder="1" applyAlignment="1">
      <alignment horizontal="center" vertical="center"/>
    </xf>
    <xf numFmtId="49" fontId="9" fillId="4" borderId="2" xfId="0" applyNumberFormat="1" applyFont="1" applyFill="1" applyBorder="1" applyAlignment="1">
      <alignment horizontal="center" vertical="center"/>
    </xf>
    <xf numFmtId="49" fontId="9" fillId="4" borderId="4" xfId="0" applyNumberFormat="1" applyFont="1" applyFill="1" applyBorder="1" applyAlignment="1">
      <alignment horizontal="center" vertical="center"/>
    </xf>
    <xf numFmtId="49" fontId="9" fillId="4" borderId="3" xfId="0" applyNumberFormat="1" applyFont="1" applyFill="1" applyBorder="1" applyAlignment="1">
      <alignment horizontal="center" vertical="center"/>
    </xf>
    <xf numFmtId="0" fontId="6" fillId="6" borderId="2" xfId="0" applyFont="1" applyFill="1" applyBorder="1" applyAlignment="1">
      <alignment horizontal="center" vertical="center"/>
    </xf>
    <xf numFmtId="0" fontId="6" fillId="6" borderId="4" xfId="0" applyFont="1" applyFill="1" applyBorder="1" applyAlignment="1">
      <alignment horizontal="center" vertical="center"/>
    </xf>
    <xf numFmtId="0" fontId="6" fillId="6" borderId="3" xfId="0" applyFont="1" applyFill="1" applyBorder="1" applyAlignment="1">
      <alignment horizontal="center" vertical="center"/>
    </xf>
    <xf numFmtId="49" fontId="9" fillId="7" borderId="2" xfId="0" applyNumberFormat="1" applyFont="1" applyFill="1" applyBorder="1" applyAlignment="1">
      <alignment horizontal="center" vertical="center"/>
    </xf>
    <xf numFmtId="49" fontId="9" fillId="7" borderId="4" xfId="0" applyNumberFormat="1" applyFont="1" applyFill="1" applyBorder="1" applyAlignment="1">
      <alignment horizontal="center" vertical="center"/>
    </xf>
    <xf numFmtId="49" fontId="9" fillId="7" borderId="3" xfId="0" applyNumberFormat="1" applyFont="1" applyFill="1" applyBorder="1" applyAlignment="1">
      <alignment horizontal="center" vertical="center"/>
    </xf>
    <xf numFmtId="49" fontId="12" fillId="8" borderId="10" xfId="0" applyNumberFormat="1" applyFont="1" applyFill="1" applyBorder="1" applyAlignment="1">
      <alignment horizontal="center" vertical="center"/>
    </xf>
    <xf numFmtId="49" fontId="12" fillId="8" borderId="11" xfId="0" applyNumberFormat="1" applyFont="1" applyFill="1" applyBorder="1" applyAlignment="1">
      <alignment horizontal="center" vertical="center"/>
    </xf>
    <xf numFmtId="49" fontId="12" fillId="8" borderId="12" xfId="0" applyNumberFormat="1" applyFont="1" applyFill="1" applyBorder="1" applyAlignment="1">
      <alignment horizontal="center" vertical="center"/>
    </xf>
    <xf numFmtId="0" fontId="12" fillId="0" borderId="0" xfId="0" applyFont="1" applyAlignment="1">
      <alignment horizontal="center" wrapText="1"/>
    </xf>
    <xf numFmtId="0" fontId="15" fillId="0" borderId="0" xfId="0" applyFont="1" applyAlignment="1">
      <alignment horizontal="center" wrapText="1"/>
    </xf>
    <xf numFmtId="0" fontId="3" fillId="0" borderId="0" xfId="0" applyFont="1" applyAlignment="1">
      <alignment horizontal="left" vertical="top" wrapText="1"/>
    </xf>
    <xf numFmtId="0" fontId="0" fillId="0" borderId="0" xfId="0" applyAlignment="1">
      <alignment horizontal="left" vertical="top" wrapText="1"/>
    </xf>
    <xf numFmtId="0" fontId="8" fillId="2" borderId="0" xfId="0" applyFont="1" applyFill="1" applyAlignment="1">
      <alignment horizontal="left" vertical="center"/>
    </xf>
    <xf numFmtId="49" fontId="9" fillId="5" borderId="2" xfId="0" applyNumberFormat="1" applyFont="1" applyFill="1" applyBorder="1" applyAlignment="1">
      <alignment horizontal="center" vertical="center"/>
    </xf>
    <xf numFmtId="49" fontId="9" fillId="5" borderId="4" xfId="0" applyNumberFormat="1" applyFont="1" applyFill="1" applyBorder="1" applyAlignment="1">
      <alignment horizontal="center" vertical="center"/>
    </xf>
    <xf numFmtId="49" fontId="9" fillId="5" borderId="3" xfId="0" applyNumberFormat="1" applyFont="1" applyFill="1" applyBorder="1" applyAlignment="1">
      <alignment horizontal="center" vertical="center"/>
    </xf>
    <xf numFmtId="49" fontId="17" fillId="8" borderId="7" xfId="0" applyNumberFormat="1" applyFont="1" applyFill="1" applyBorder="1" applyAlignment="1">
      <alignment horizontal="center" vertical="center"/>
    </xf>
    <xf numFmtId="49" fontId="17" fillId="8" borderId="8" xfId="0" applyNumberFormat="1" applyFont="1" applyFill="1" applyBorder="1" applyAlignment="1">
      <alignment horizontal="center" vertical="center"/>
    </xf>
    <xf numFmtId="49" fontId="17" fillId="8" borderId="9" xfId="0" applyNumberFormat="1" applyFont="1" applyFill="1" applyBorder="1" applyAlignment="1">
      <alignment horizontal="center" vertical="center"/>
    </xf>
    <xf numFmtId="49" fontId="8" fillId="8" borderId="5" xfId="0" applyNumberFormat="1" applyFont="1" applyFill="1" applyBorder="1" applyAlignment="1">
      <alignment horizontal="left" vertical="center" wrapText="1"/>
    </xf>
    <xf numFmtId="49" fontId="8" fillId="8" borderId="4" xfId="0" applyNumberFormat="1" applyFont="1" applyFill="1" applyBorder="1" applyAlignment="1">
      <alignment horizontal="left" vertical="center" wrapText="1"/>
    </xf>
    <xf numFmtId="49" fontId="8" fillId="8" borderId="3" xfId="0" applyNumberFormat="1" applyFont="1" applyFill="1" applyBorder="1" applyAlignment="1">
      <alignment horizontal="left" vertical="center" wrapText="1"/>
    </xf>
    <xf numFmtId="0" fontId="17" fillId="9" borderId="16" xfId="0" applyFont="1" applyFill="1" applyBorder="1" applyAlignment="1">
      <alignment horizontal="center" vertical="center"/>
    </xf>
    <xf numFmtId="49" fontId="9" fillId="4" borderId="4" xfId="0" applyNumberFormat="1" applyFont="1" applyFill="1" applyBorder="1" applyAlignment="1">
      <alignment horizontal="center" vertical="center" wrapText="1"/>
    </xf>
    <xf numFmtId="49" fontId="9" fillId="4" borderId="3" xfId="0" applyNumberFormat="1"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167" fontId="8" fillId="0" borderId="1" xfId="0" applyNumberFormat="1" applyFont="1" applyFill="1" applyBorder="1" applyAlignment="1">
      <alignment horizontal="center" vertical="center"/>
    </xf>
  </cellXfs>
  <cellStyles count="5">
    <cellStyle name="Currency" xfId="2" builtinId="4"/>
    <cellStyle name="Currency 2" xfId="4" xr:uid="{00000000-0005-0000-0000-000002000000}"/>
    <cellStyle name="Normal" xfId="0" builtinId="0"/>
    <cellStyle name="Normal 2" xfId="1" xr:uid="{00000000-0005-0000-0000-000004000000}"/>
    <cellStyle name="Normal 3" xfId="3"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2295525</xdr:colOff>
      <xdr:row>3</xdr:row>
      <xdr:rowOff>102417</xdr:rowOff>
    </xdr:to>
    <xdr:pic>
      <xdr:nvPicPr>
        <xdr:cNvPr id="4" name="Picture 4">
          <a:extLst>
            <a:ext uri="{FF2B5EF4-FFF2-40B4-BE49-F238E27FC236}">
              <a16:creationId xmlns:a16="http://schemas.microsoft.com/office/drawing/2014/main" id="{EB8D63E3-5EBC-452D-954E-D08A8D7CAEB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30678" b="31198"/>
        <a:stretch>
          <a:fillRect/>
        </a:stretch>
      </xdr:blipFill>
      <xdr:spPr bwMode="auto">
        <a:xfrm>
          <a:off x="9525" y="1466850"/>
          <a:ext cx="2686050" cy="5786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I140"/>
  <sheetViews>
    <sheetView tabSelected="1" view="pageBreakPreview" zoomScaleNormal="100" zoomScaleSheetLayoutView="100" workbookViewId="0">
      <selection activeCell="A137" sqref="A137:E137"/>
    </sheetView>
  </sheetViews>
  <sheetFormatPr defaultRowHeight="12.75" x14ac:dyDescent="0.2"/>
  <cols>
    <col min="1" max="1" width="7" customWidth="1"/>
    <col min="2" max="2" width="65.1640625" customWidth="1"/>
    <col min="3" max="3" width="10.6640625" customWidth="1"/>
    <col min="4" max="4" width="12.5" customWidth="1"/>
    <col min="5" max="5" width="18.6640625" customWidth="1"/>
    <col min="6" max="6" width="31.6640625" customWidth="1"/>
    <col min="7" max="7" width="11.1640625" customWidth="1"/>
    <col min="8" max="8" width="3.33203125" customWidth="1"/>
    <col min="9" max="9" width="22.5" customWidth="1"/>
    <col min="10" max="10" width="16.6640625" bestFit="1" customWidth="1"/>
  </cols>
  <sheetData>
    <row r="5" spans="1:7" ht="19.5" x14ac:dyDescent="0.35">
      <c r="A5" s="92" t="s">
        <v>104</v>
      </c>
      <c r="B5" s="93"/>
      <c r="C5" s="93"/>
      <c r="D5" s="93"/>
      <c r="E5" s="93"/>
      <c r="F5" s="93"/>
      <c r="G5" s="93"/>
    </row>
    <row r="6" spans="1:7" x14ac:dyDescent="0.2">
      <c r="A6" t="s">
        <v>14</v>
      </c>
    </row>
    <row r="7" spans="1:7" x14ac:dyDescent="0.2">
      <c r="A7" t="s">
        <v>15</v>
      </c>
    </row>
    <row r="8" spans="1:7" x14ac:dyDescent="0.2">
      <c r="A8" s="52" t="s">
        <v>65</v>
      </c>
    </row>
    <row r="9" spans="1:7" ht="28.5" customHeight="1" x14ac:dyDescent="0.2">
      <c r="A9" s="94" t="s">
        <v>16</v>
      </c>
      <c r="B9" s="95"/>
      <c r="C9" s="95"/>
      <c r="D9" s="95"/>
      <c r="E9" s="95"/>
      <c r="F9" s="95"/>
      <c r="G9" s="95"/>
    </row>
    <row r="10" spans="1:7" x14ac:dyDescent="0.2">
      <c r="A10" t="s">
        <v>17</v>
      </c>
    </row>
    <row r="11" spans="1:7" ht="28.5" customHeight="1" x14ac:dyDescent="0.2">
      <c r="A11" s="95" t="s">
        <v>18</v>
      </c>
      <c r="B11" s="95"/>
      <c r="C11" s="95"/>
      <c r="D11" s="95"/>
      <c r="E11" s="95"/>
      <c r="F11" s="95"/>
      <c r="G11" s="95"/>
    </row>
    <row r="12" spans="1:7" ht="27" customHeight="1" x14ac:dyDescent="0.2">
      <c r="A12" s="94" t="s">
        <v>19</v>
      </c>
      <c r="B12" s="94"/>
      <c r="C12" s="94"/>
      <c r="D12" s="94"/>
      <c r="E12" s="94"/>
      <c r="F12" s="94"/>
      <c r="G12" s="94"/>
    </row>
    <row r="13" spans="1:7" ht="27" customHeight="1" x14ac:dyDescent="0.2">
      <c r="A13" s="94" t="s">
        <v>64</v>
      </c>
      <c r="B13" s="95"/>
      <c r="C13" s="95"/>
      <c r="D13" s="95"/>
      <c r="E13" s="95"/>
      <c r="F13" s="95"/>
      <c r="G13" s="95"/>
    </row>
    <row r="14" spans="1:7" x14ac:dyDescent="0.2">
      <c r="A14" t="s">
        <v>20</v>
      </c>
    </row>
    <row r="15" spans="1:7" x14ac:dyDescent="0.2">
      <c r="A15" s="52" t="s">
        <v>21</v>
      </c>
    </row>
    <row r="16" spans="1:7" ht="28.5" customHeight="1" x14ac:dyDescent="0.2">
      <c r="A16" s="95" t="s">
        <v>22</v>
      </c>
      <c r="B16" s="95"/>
      <c r="C16" s="95"/>
      <c r="D16" s="95"/>
      <c r="E16" s="95"/>
      <c r="F16" s="95"/>
      <c r="G16" s="95"/>
    </row>
    <row r="17" spans="1:9" x14ac:dyDescent="0.2">
      <c r="A17" t="s">
        <v>23</v>
      </c>
    </row>
    <row r="18" spans="1:9" x14ac:dyDescent="0.2">
      <c r="A18" s="95" t="s">
        <v>24</v>
      </c>
      <c r="B18" s="95"/>
      <c r="C18" s="95"/>
      <c r="D18" s="95"/>
      <c r="E18" s="95"/>
      <c r="F18" s="95"/>
      <c r="G18" s="95"/>
    </row>
    <row r="19" spans="1:9" x14ac:dyDescent="0.2">
      <c r="A19" s="95" t="s">
        <v>25</v>
      </c>
      <c r="B19" s="95"/>
      <c r="C19" s="95"/>
      <c r="D19" s="95"/>
      <c r="E19" s="95"/>
      <c r="F19" s="95"/>
      <c r="G19" s="95"/>
    </row>
    <row r="20" spans="1:9" x14ac:dyDescent="0.2">
      <c r="A20" t="s">
        <v>26</v>
      </c>
    </row>
    <row r="21" spans="1:9" x14ac:dyDescent="0.2">
      <c r="A21" s="94" t="s">
        <v>27</v>
      </c>
      <c r="B21" s="95"/>
      <c r="C21" s="95"/>
      <c r="D21" s="95"/>
      <c r="E21" s="95"/>
      <c r="F21" s="95"/>
      <c r="G21" s="95"/>
    </row>
    <row r="22" spans="1:9" ht="30" customHeight="1" x14ac:dyDescent="0.2">
      <c r="A22" s="94" t="s">
        <v>66</v>
      </c>
      <c r="B22" s="95"/>
      <c r="C22" s="95"/>
      <c r="D22" s="95"/>
      <c r="E22" s="95"/>
      <c r="F22" s="95"/>
      <c r="G22" s="95"/>
    </row>
    <row r="23" spans="1:9" x14ac:dyDescent="0.2">
      <c r="A23" s="76" t="s">
        <v>67</v>
      </c>
      <c r="B23" s="76"/>
      <c r="C23" s="76"/>
      <c r="D23" s="76"/>
      <c r="E23" s="76"/>
      <c r="F23" s="76"/>
      <c r="G23" s="76"/>
    </row>
    <row r="24" spans="1:9" ht="24.95" customHeight="1" x14ac:dyDescent="0.2">
      <c r="A24" s="11" t="s">
        <v>0</v>
      </c>
      <c r="B24" s="11" t="s">
        <v>1</v>
      </c>
      <c r="C24" s="11" t="s">
        <v>2</v>
      </c>
      <c r="D24" s="11" t="s">
        <v>3</v>
      </c>
      <c r="E24" s="62" t="s">
        <v>127</v>
      </c>
      <c r="F24" s="62" t="s">
        <v>128</v>
      </c>
      <c r="G24" s="11" t="s">
        <v>4</v>
      </c>
    </row>
    <row r="25" spans="1:9" ht="17.25" customHeight="1" x14ac:dyDescent="0.2">
      <c r="A25" s="97" t="s">
        <v>82</v>
      </c>
      <c r="B25" s="98"/>
      <c r="C25" s="98"/>
      <c r="D25" s="98"/>
      <c r="E25" s="99"/>
      <c r="F25" s="38"/>
      <c r="G25" s="38"/>
      <c r="I25" s="1"/>
    </row>
    <row r="26" spans="1:9" ht="17.25" customHeight="1" x14ac:dyDescent="0.2">
      <c r="A26" s="37">
        <v>1</v>
      </c>
      <c r="B26" s="53" t="s">
        <v>68</v>
      </c>
      <c r="C26" s="30" t="s">
        <v>10</v>
      </c>
      <c r="D26" s="4">
        <v>33</v>
      </c>
      <c r="E26" s="63"/>
      <c r="F26" s="64">
        <f t="shared" ref="F26:F36" si="0">E26*D26</f>
        <v>0</v>
      </c>
      <c r="G26" s="15"/>
      <c r="I26" s="1"/>
    </row>
    <row r="27" spans="1:9" ht="24" customHeight="1" x14ac:dyDescent="0.2">
      <c r="A27" s="37">
        <v>2</v>
      </c>
      <c r="B27" s="54" t="s">
        <v>69</v>
      </c>
      <c r="C27" s="30" t="s">
        <v>10</v>
      </c>
      <c r="D27" s="8">
        <v>60</v>
      </c>
      <c r="E27" s="65"/>
      <c r="F27" s="64">
        <f>E27*D27</f>
        <v>0</v>
      </c>
      <c r="G27" s="15"/>
    </row>
    <row r="28" spans="1:9" ht="24" customHeight="1" x14ac:dyDescent="0.2">
      <c r="A28" s="37">
        <v>3</v>
      </c>
      <c r="B28" s="54" t="s">
        <v>70</v>
      </c>
      <c r="C28" s="30" t="s">
        <v>11</v>
      </c>
      <c r="D28" s="8">
        <v>50.5</v>
      </c>
      <c r="E28" s="65"/>
      <c r="F28" s="64">
        <f t="shared" si="0"/>
        <v>0</v>
      </c>
      <c r="G28" s="15"/>
    </row>
    <row r="29" spans="1:9" ht="59.25" customHeight="1" x14ac:dyDescent="0.2">
      <c r="A29" s="37">
        <v>4</v>
      </c>
      <c r="B29" s="54" t="s">
        <v>30</v>
      </c>
      <c r="C29" s="30" t="s">
        <v>10</v>
      </c>
      <c r="D29" s="4">
        <v>13</v>
      </c>
      <c r="E29" s="63"/>
      <c r="F29" s="64">
        <f>E29*D29</f>
        <v>0</v>
      </c>
      <c r="G29" s="15"/>
    </row>
    <row r="30" spans="1:9" ht="77.25" customHeight="1" x14ac:dyDescent="0.2">
      <c r="A30" s="37">
        <v>5</v>
      </c>
      <c r="B30" s="54" t="s">
        <v>76</v>
      </c>
      <c r="C30" s="30" t="s">
        <v>10</v>
      </c>
      <c r="D30" s="4">
        <v>28</v>
      </c>
      <c r="E30" s="63"/>
      <c r="F30" s="64">
        <f>E30*D30</f>
        <v>0</v>
      </c>
      <c r="G30" s="15"/>
    </row>
    <row r="31" spans="1:9" ht="17.25" customHeight="1" x14ac:dyDescent="0.2">
      <c r="A31" s="37">
        <v>6</v>
      </c>
      <c r="B31" s="39" t="s">
        <v>79</v>
      </c>
      <c r="C31" s="30" t="s">
        <v>10</v>
      </c>
      <c r="D31" s="6" t="s">
        <v>106</v>
      </c>
      <c r="E31" s="63"/>
      <c r="F31" s="64">
        <f>D31*E31</f>
        <v>0</v>
      </c>
      <c r="G31" s="15"/>
    </row>
    <row r="32" spans="1:9" ht="26.1" customHeight="1" x14ac:dyDescent="0.2">
      <c r="A32" s="37">
        <v>7</v>
      </c>
      <c r="B32" s="39" t="s">
        <v>31</v>
      </c>
      <c r="C32" s="30" t="s">
        <v>11</v>
      </c>
      <c r="D32" s="7" t="s">
        <v>107</v>
      </c>
      <c r="E32" s="63"/>
      <c r="F32" s="64">
        <f>D32*E32</f>
        <v>0</v>
      </c>
      <c r="G32" s="15"/>
    </row>
    <row r="33" spans="1:7" ht="17.25" customHeight="1" x14ac:dyDescent="0.2">
      <c r="A33" s="37">
        <v>8</v>
      </c>
      <c r="B33" s="54" t="s">
        <v>32</v>
      </c>
      <c r="C33" s="30" t="s">
        <v>10</v>
      </c>
      <c r="D33" s="8">
        <v>16.600000000000001</v>
      </c>
      <c r="E33" s="63"/>
      <c r="F33" s="64">
        <f t="shared" si="0"/>
        <v>0</v>
      </c>
      <c r="G33" s="15"/>
    </row>
    <row r="34" spans="1:7" ht="17.25" customHeight="1" x14ac:dyDescent="0.2">
      <c r="A34" s="37">
        <v>9</v>
      </c>
      <c r="B34" s="54" t="s">
        <v>33</v>
      </c>
      <c r="C34" s="30" t="s">
        <v>10</v>
      </c>
      <c r="D34" s="8">
        <v>6.8</v>
      </c>
      <c r="E34" s="63"/>
      <c r="F34" s="64">
        <f t="shared" si="0"/>
        <v>0</v>
      </c>
      <c r="G34" s="15"/>
    </row>
    <row r="35" spans="1:7" ht="30" customHeight="1" x14ac:dyDescent="0.2">
      <c r="A35" s="37">
        <v>10</v>
      </c>
      <c r="B35" s="54" t="s">
        <v>71</v>
      </c>
      <c r="C35" s="30" t="s">
        <v>5</v>
      </c>
      <c r="D35" s="8">
        <v>28</v>
      </c>
      <c r="E35" s="63"/>
      <c r="F35" s="64">
        <f t="shared" si="0"/>
        <v>0</v>
      </c>
      <c r="G35" s="15"/>
    </row>
    <row r="36" spans="1:7" ht="24" customHeight="1" x14ac:dyDescent="0.2">
      <c r="A36" s="37">
        <v>11</v>
      </c>
      <c r="B36" s="28" t="s">
        <v>72</v>
      </c>
      <c r="C36" s="30" t="s">
        <v>11</v>
      </c>
      <c r="D36" s="8">
        <v>17.600000000000001</v>
      </c>
      <c r="E36" s="63"/>
      <c r="F36" s="64">
        <f t="shared" si="0"/>
        <v>0</v>
      </c>
      <c r="G36" s="15"/>
    </row>
    <row r="37" spans="1:7" ht="27" customHeight="1" x14ac:dyDescent="0.2">
      <c r="A37" s="37">
        <v>12</v>
      </c>
      <c r="B37" s="28" t="s">
        <v>75</v>
      </c>
      <c r="C37" s="30" t="s">
        <v>11</v>
      </c>
      <c r="D37" s="8">
        <v>8.8000000000000007</v>
      </c>
      <c r="E37" s="63"/>
      <c r="F37" s="64">
        <f>E37*D37</f>
        <v>0</v>
      </c>
      <c r="G37" s="15"/>
    </row>
    <row r="38" spans="1:7" ht="24.75" customHeight="1" x14ac:dyDescent="0.2">
      <c r="A38" s="37">
        <v>13</v>
      </c>
      <c r="B38" s="13" t="s">
        <v>74</v>
      </c>
      <c r="C38" s="30" t="s">
        <v>11</v>
      </c>
      <c r="D38" s="8">
        <v>6.72</v>
      </c>
      <c r="E38" s="65"/>
      <c r="F38" s="64">
        <f>D38*E38</f>
        <v>0</v>
      </c>
      <c r="G38" s="15"/>
    </row>
    <row r="39" spans="1:7" ht="30" customHeight="1" x14ac:dyDescent="0.2">
      <c r="A39" s="37">
        <v>14</v>
      </c>
      <c r="B39" s="13" t="s">
        <v>77</v>
      </c>
      <c r="C39" s="30" t="s">
        <v>11</v>
      </c>
      <c r="D39" s="8">
        <v>400</v>
      </c>
      <c r="E39" s="63"/>
      <c r="F39" s="64">
        <f>D39*E39</f>
        <v>0</v>
      </c>
      <c r="G39" s="15"/>
    </row>
    <row r="40" spans="1:7" ht="30" customHeight="1" x14ac:dyDescent="0.2">
      <c r="A40" s="37">
        <v>15</v>
      </c>
      <c r="B40" s="13" t="s">
        <v>34</v>
      </c>
      <c r="C40" s="30" t="s">
        <v>11</v>
      </c>
      <c r="D40" s="8">
        <v>6.66</v>
      </c>
      <c r="E40" s="63"/>
      <c r="F40" s="64">
        <f>E40*D40</f>
        <v>0</v>
      </c>
      <c r="G40" s="15"/>
    </row>
    <row r="41" spans="1:7" ht="44.25" customHeight="1" x14ac:dyDescent="0.2">
      <c r="A41" s="37">
        <v>16</v>
      </c>
      <c r="B41" s="13" t="s">
        <v>94</v>
      </c>
      <c r="C41" s="30" t="s">
        <v>11</v>
      </c>
      <c r="D41" s="8">
        <v>224</v>
      </c>
      <c r="E41" s="63"/>
      <c r="F41" s="64">
        <f>D41*E41</f>
        <v>0</v>
      </c>
      <c r="G41" s="15"/>
    </row>
    <row r="42" spans="1:7" ht="17.25" customHeight="1" x14ac:dyDescent="0.2">
      <c r="A42" s="83" t="s">
        <v>29</v>
      </c>
      <c r="B42" s="84"/>
      <c r="C42" s="84"/>
      <c r="D42" s="84"/>
      <c r="E42" s="85"/>
      <c r="F42" s="66">
        <f>SUM(F26:F41)</f>
        <v>0</v>
      </c>
      <c r="G42" s="19"/>
    </row>
    <row r="43" spans="1:7" ht="17.25" customHeight="1" x14ac:dyDescent="0.2">
      <c r="A43" s="81"/>
      <c r="B43" s="81"/>
      <c r="C43" s="81"/>
      <c r="D43" s="81"/>
      <c r="E43" s="82"/>
      <c r="F43" s="40"/>
      <c r="G43" s="40"/>
    </row>
    <row r="44" spans="1:7" ht="28.5" customHeight="1" x14ac:dyDescent="0.2">
      <c r="A44" s="36">
        <v>1</v>
      </c>
      <c r="B44" s="33" t="s">
        <v>95</v>
      </c>
      <c r="C44" s="8" t="s">
        <v>7</v>
      </c>
      <c r="D44" s="4">
        <v>10</v>
      </c>
      <c r="E44" s="63"/>
      <c r="F44" s="64">
        <f t="shared" ref="F44:F57" si="1">D44*E44</f>
        <v>0</v>
      </c>
      <c r="G44" s="15"/>
    </row>
    <row r="45" spans="1:7" ht="41.25" customHeight="1" x14ac:dyDescent="0.2">
      <c r="A45" s="36">
        <v>2</v>
      </c>
      <c r="B45" s="3" t="s">
        <v>73</v>
      </c>
      <c r="C45" s="9" t="s">
        <v>5</v>
      </c>
      <c r="D45" s="9">
        <v>35</v>
      </c>
      <c r="E45" s="63"/>
      <c r="F45" s="64">
        <f t="shared" si="1"/>
        <v>0</v>
      </c>
      <c r="G45" s="15"/>
    </row>
    <row r="46" spans="1:7" ht="25.5" customHeight="1" x14ac:dyDescent="0.2">
      <c r="A46" s="36">
        <v>3</v>
      </c>
      <c r="B46" s="3" t="s">
        <v>35</v>
      </c>
      <c r="C46" s="8" t="s">
        <v>5</v>
      </c>
      <c r="D46" s="4">
        <v>25</v>
      </c>
      <c r="E46" s="63"/>
      <c r="F46" s="64">
        <f t="shared" si="1"/>
        <v>0</v>
      </c>
      <c r="G46" s="15"/>
    </row>
    <row r="47" spans="1:7" ht="23.25" customHeight="1" x14ac:dyDescent="0.2">
      <c r="A47" s="36">
        <v>4</v>
      </c>
      <c r="B47" s="3" t="s">
        <v>36</v>
      </c>
      <c r="C47" s="8" t="s">
        <v>7</v>
      </c>
      <c r="D47" s="4">
        <v>4</v>
      </c>
      <c r="E47" s="63"/>
      <c r="F47" s="64">
        <f t="shared" si="1"/>
        <v>0</v>
      </c>
      <c r="G47" s="15"/>
    </row>
    <row r="48" spans="1:7" ht="17.25" customHeight="1" x14ac:dyDescent="0.2">
      <c r="A48" s="36">
        <v>5</v>
      </c>
      <c r="B48" s="33" t="s">
        <v>37</v>
      </c>
      <c r="C48" s="8" t="s">
        <v>13</v>
      </c>
      <c r="D48" s="4">
        <v>4</v>
      </c>
      <c r="E48" s="63"/>
      <c r="F48" s="64">
        <f t="shared" si="1"/>
        <v>0</v>
      </c>
      <c r="G48" s="15"/>
    </row>
    <row r="49" spans="1:7" ht="17.25" customHeight="1" x14ac:dyDescent="0.2">
      <c r="A49" s="36">
        <v>6</v>
      </c>
      <c r="B49" s="33" t="s">
        <v>38</v>
      </c>
      <c r="C49" s="8" t="s">
        <v>13</v>
      </c>
      <c r="D49" s="4">
        <v>4</v>
      </c>
      <c r="E49" s="63"/>
      <c r="F49" s="64">
        <f t="shared" si="1"/>
        <v>0</v>
      </c>
      <c r="G49" s="15"/>
    </row>
    <row r="50" spans="1:7" ht="17.25" customHeight="1" x14ac:dyDescent="0.2">
      <c r="A50" s="36">
        <v>7</v>
      </c>
      <c r="B50" s="33" t="s">
        <v>39</v>
      </c>
      <c r="C50" s="8" t="s">
        <v>13</v>
      </c>
      <c r="D50" s="4">
        <v>4</v>
      </c>
      <c r="E50" s="63"/>
      <c r="F50" s="64">
        <f t="shared" si="1"/>
        <v>0</v>
      </c>
      <c r="G50" s="15"/>
    </row>
    <row r="51" spans="1:7" ht="17.25" customHeight="1" x14ac:dyDescent="0.2">
      <c r="A51" s="36">
        <v>8</v>
      </c>
      <c r="B51" s="33" t="s">
        <v>40</v>
      </c>
      <c r="C51" s="8" t="s">
        <v>7</v>
      </c>
      <c r="D51" s="4">
        <v>10</v>
      </c>
      <c r="E51" s="63"/>
      <c r="F51" s="64">
        <f t="shared" si="1"/>
        <v>0</v>
      </c>
      <c r="G51" s="15"/>
    </row>
    <row r="52" spans="1:7" ht="17.25" customHeight="1" x14ac:dyDescent="0.2">
      <c r="A52" s="36">
        <v>9</v>
      </c>
      <c r="B52" s="33" t="s">
        <v>41</v>
      </c>
      <c r="C52" s="8" t="s">
        <v>12</v>
      </c>
      <c r="D52" s="4">
        <v>16</v>
      </c>
      <c r="E52" s="63"/>
      <c r="F52" s="64">
        <f t="shared" si="1"/>
        <v>0</v>
      </c>
      <c r="G52" s="15"/>
    </row>
    <row r="53" spans="1:7" ht="27" customHeight="1" x14ac:dyDescent="0.2">
      <c r="A53" s="36">
        <v>10</v>
      </c>
      <c r="B53" s="3" t="s">
        <v>42</v>
      </c>
      <c r="C53" s="8" t="s">
        <v>7</v>
      </c>
      <c r="D53" s="4">
        <v>10</v>
      </c>
      <c r="E53" s="63"/>
      <c r="F53" s="64">
        <f t="shared" si="1"/>
        <v>0</v>
      </c>
      <c r="G53" s="15"/>
    </row>
    <row r="54" spans="1:7" ht="30" customHeight="1" x14ac:dyDescent="0.2">
      <c r="A54" s="36">
        <v>11</v>
      </c>
      <c r="B54" s="33" t="s">
        <v>8</v>
      </c>
      <c r="C54" s="8" t="s">
        <v>96</v>
      </c>
      <c r="D54" s="4">
        <v>2</v>
      </c>
      <c r="E54" s="63"/>
      <c r="F54" s="64">
        <f t="shared" si="1"/>
        <v>0</v>
      </c>
      <c r="G54" s="15"/>
    </row>
    <row r="55" spans="1:7" ht="30" customHeight="1" x14ac:dyDescent="0.2">
      <c r="A55" s="36">
        <v>12</v>
      </c>
      <c r="B55" s="56" t="s">
        <v>80</v>
      </c>
      <c r="C55" s="8" t="s">
        <v>5</v>
      </c>
      <c r="D55" s="4">
        <v>20</v>
      </c>
      <c r="E55" s="63"/>
      <c r="F55" s="64">
        <f t="shared" si="1"/>
        <v>0</v>
      </c>
      <c r="G55" s="15"/>
    </row>
    <row r="56" spans="1:7" ht="30" customHeight="1" x14ac:dyDescent="0.2">
      <c r="A56" s="36">
        <v>13</v>
      </c>
      <c r="B56" s="56" t="s">
        <v>81</v>
      </c>
      <c r="C56" s="8" t="s">
        <v>12</v>
      </c>
      <c r="D56" s="4">
        <v>20</v>
      </c>
      <c r="E56" s="63"/>
      <c r="F56" s="64">
        <f t="shared" si="1"/>
        <v>0</v>
      </c>
      <c r="G56" s="15"/>
    </row>
    <row r="57" spans="1:7" ht="23.25" customHeight="1" x14ac:dyDescent="0.2">
      <c r="A57" s="36">
        <v>14</v>
      </c>
      <c r="B57" s="33" t="s">
        <v>43</v>
      </c>
      <c r="C57" s="8" t="s">
        <v>12</v>
      </c>
      <c r="D57" s="4">
        <v>6</v>
      </c>
      <c r="E57" s="63"/>
      <c r="F57" s="64">
        <f t="shared" si="1"/>
        <v>0</v>
      </c>
      <c r="G57" s="15"/>
    </row>
    <row r="58" spans="1:7" ht="18.75" customHeight="1" x14ac:dyDescent="0.2">
      <c r="A58" s="83" t="s">
        <v>29</v>
      </c>
      <c r="B58" s="84"/>
      <c r="C58" s="84"/>
      <c r="D58" s="84"/>
      <c r="E58" s="85"/>
      <c r="F58" s="66">
        <f>SUM(F44:F57)</f>
        <v>0</v>
      </c>
      <c r="G58" s="19"/>
    </row>
    <row r="59" spans="1:7" ht="17.25" customHeight="1" x14ac:dyDescent="0.2">
      <c r="A59" s="107" t="s">
        <v>83</v>
      </c>
      <c r="B59" s="107"/>
      <c r="C59" s="107"/>
      <c r="D59" s="107"/>
      <c r="E59" s="108"/>
      <c r="F59" s="42"/>
      <c r="G59" s="42"/>
    </row>
    <row r="60" spans="1:7" ht="24" customHeight="1" x14ac:dyDescent="0.2">
      <c r="A60" s="36">
        <v>1</v>
      </c>
      <c r="B60" s="44" t="s">
        <v>129</v>
      </c>
      <c r="C60" s="5" t="s">
        <v>5</v>
      </c>
      <c r="D60" s="41">
        <v>60</v>
      </c>
      <c r="E60" s="63"/>
      <c r="F60" s="64">
        <f>D60*E60</f>
        <v>0</v>
      </c>
      <c r="G60" s="43"/>
    </row>
    <row r="61" spans="1:7" ht="25.5" customHeight="1" x14ac:dyDescent="0.2">
      <c r="A61" s="36">
        <v>2</v>
      </c>
      <c r="B61" s="44" t="s">
        <v>130</v>
      </c>
      <c r="C61" s="5" t="s">
        <v>5</v>
      </c>
      <c r="D61" s="41">
        <v>40</v>
      </c>
      <c r="E61" s="63"/>
      <c r="F61" s="64">
        <f t="shared" ref="F61:F68" si="2">D61*E61</f>
        <v>0</v>
      </c>
      <c r="G61" s="43"/>
    </row>
    <row r="62" spans="1:7" ht="23.1" customHeight="1" x14ac:dyDescent="0.2">
      <c r="A62" s="36">
        <v>3</v>
      </c>
      <c r="B62" s="44" t="s">
        <v>44</v>
      </c>
      <c r="C62" s="5" t="s">
        <v>5</v>
      </c>
      <c r="D62" s="41">
        <v>50</v>
      </c>
      <c r="E62" s="63"/>
      <c r="F62" s="64">
        <f t="shared" si="2"/>
        <v>0</v>
      </c>
      <c r="G62" s="43"/>
    </row>
    <row r="63" spans="1:7" ht="17.25" customHeight="1" x14ac:dyDescent="0.2">
      <c r="A63" s="36">
        <v>4</v>
      </c>
      <c r="B63" s="34" t="s">
        <v>45</v>
      </c>
      <c r="C63" s="5" t="s">
        <v>6</v>
      </c>
      <c r="D63" s="41">
        <v>20</v>
      </c>
      <c r="E63" s="63"/>
      <c r="F63" s="64">
        <f t="shared" si="2"/>
        <v>0</v>
      </c>
      <c r="G63" s="43"/>
    </row>
    <row r="64" spans="1:7" ht="24" customHeight="1" x14ac:dyDescent="0.2">
      <c r="A64" s="36">
        <v>5</v>
      </c>
      <c r="B64" s="44" t="s">
        <v>112</v>
      </c>
      <c r="C64" s="5" t="s">
        <v>6</v>
      </c>
      <c r="D64" s="41">
        <v>20</v>
      </c>
      <c r="E64" s="63"/>
      <c r="F64" s="64">
        <f t="shared" si="2"/>
        <v>0</v>
      </c>
      <c r="G64" s="43"/>
    </row>
    <row r="65" spans="1:7" ht="24" customHeight="1" x14ac:dyDescent="0.2">
      <c r="A65" s="36">
        <v>6</v>
      </c>
      <c r="B65" s="44" t="s">
        <v>46</v>
      </c>
      <c r="C65" s="10" t="s">
        <v>12</v>
      </c>
      <c r="D65" s="41">
        <v>16</v>
      </c>
      <c r="E65" s="63"/>
      <c r="F65" s="64">
        <f t="shared" si="2"/>
        <v>0</v>
      </c>
      <c r="G65" s="43"/>
    </row>
    <row r="66" spans="1:7" ht="14.45" customHeight="1" x14ac:dyDescent="0.2">
      <c r="A66" s="36">
        <v>7</v>
      </c>
      <c r="B66" s="34" t="s">
        <v>47</v>
      </c>
      <c r="C66" s="10" t="s">
        <v>12</v>
      </c>
      <c r="D66" s="41">
        <v>2</v>
      </c>
      <c r="E66" s="63"/>
      <c r="F66" s="64">
        <f t="shared" si="2"/>
        <v>0</v>
      </c>
      <c r="G66" s="43"/>
    </row>
    <row r="67" spans="1:7" ht="21.95" customHeight="1" x14ac:dyDescent="0.2">
      <c r="A67" s="36">
        <v>8</v>
      </c>
      <c r="B67" s="34" t="s">
        <v>48</v>
      </c>
      <c r="C67" s="10" t="s">
        <v>12</v>
      </c>
      <c r="D67" s="41">
        <v>2</v>
      </c>
      <c r="E67" s="63"/>
      <c r="F67" s="64">
        <f t="shared" si="2"/>
        <v>0</v>
      </c>
      <c r="G67" s="43"/>
    </row>
    <row r="68" spans="1:7" ht="15.95" customHeight="1" x14ac:dyDescent="0.2">
      <c r="A68" s="36">
        <v>9</v>
      </c>
      <c r="B68" s="44" t="s">
        <v>49</v>
      </c>
      <c r="C68" s="8" t="s">
        <v>5</v>
      </c>
      <c r="D68" s="41">
        <v>60</v>
      </c>
      <c r="E68" s="63"/>
      <c r="F68" s="64">
        <f t="shared" si="2"/>
        <v>0</v>
      </c>
      <c r="G68" s="43"/>
    </row>
    <row r="69" spans="1:7" ht="17.25" customHeight="1" x14ac:dyDescent="0.2">
      <c r="A69" s="109" t="s">
        <v>29</v>
      </c>
      <c r="B69" s="110"/>
      <c r="C69" s="110"/>
      <c r="D69" s="110"/>
      <c r="E69" s="111"/>
      <c r="F69" s="66">
        <f>SUM(F60:F68)</f>
        <v>0</v>
      </c>
      <c r="G69" s="45"/>
    </row>
    <row r="70" spans="1:7" ht="17.25" customHeight="1" x14ac:dyDescent="0.2">
      <c r="A70" s="77" t="s">
        <v>123</v>
      </c>
      <c r="B70" s="78"/>
      <c r="C70" s="78"/>
      <c r="D70" s="78"/>
      <c r="E70" s="79"/>
      <c r="F70" s="57"/>
      <c r="G70" s="57"/>
    </row>
    <row r="71" spans="1:7" ht="55.5" customHeight="1" x14ac:dyDescent="0.2">
      <c r="A71" s="36">
        <v>1</v>
      </c>
      <c r="B71" s="3" t="s">
        <v>131</v>
      </c>
      <c r="C71" s="58" t="s">
        <v>12</v>
      </c>
      <c r="D71" s="9">
        <v>12</v>
      </c>
      <c r="E71" s="63"/>
      <c r="F71" s="64">
        <f>D71*E71</f>
        <v>0</v>
      </c>
      <c r="G71" s="15"/>
    </row>
    <row r="72" spans="1:7" ht="52.5" customHeight="1" x14ac:dyDescent="0.2">
      <c r="A72" s="36">
        <v>2</v>
      </c>
      <c r="B72" s="13" t="s">
        <v>133</v>
      </c>
      <c r="C72" s="58" t="s">
        <v>12</v>
      </c>
      <c r="D72" s="9">
        <v>1</v>
      </c>
      <c r="E72" s="63"/>
      <c r="F72" s="64">
        <f>E72*D72</f>
        <v>0</v>
      </c>
      <c r="G72" s="15"/>
    </row>
    <row r="73" spans="1:7" ht="30.75" customHeight="1" x14ac:dyDescent="0.2">
      <c r="A73" s="36">
        <v>3</v>
      </c>
      <c r="B73" s="33" t="s">
        <v>89</v>
      </c>
      <c r="C73" s="58" t="s">
        <v>12</v>
      </c>
      <c r="D73" s="9">
        <v>1</v>
      </c>
      <c r="E73" s="63"/>
      <c r="F73" s="64">
        <f>E73*D73</f>
        <v>0</v>
      </c>
      <c r="G73" s="15"/>
    </row>
    <row r="74" spans="1:7" ht="17.25" customHeight="1" x14ac:dyDescent="0.2">
      <c r="A74" s="36">
        <v>4</v>
      </c>
      <c r="B74" s="34" t="s">
        <v>87</v>
      </c>
      <c r="C74" s="58" t="s">
        <v>9</v>
      </c>
      <c r="D74" s="9">
        <v>1</v>
      </c>
      <c r="E74" s="63"/>
      <c r="F74" s="64">
        <f>E74*D74</f>
        <v>0</v>
      </c>
      <c r="G74" s="15"/>
    </row>
    <row r="75" spans="1:7" ht="25.5" customHeight="1" x14ac:dyDescent="0.2">
      <c r="A75" s="36">
        <v>5</v>
      </c>
      <c r="B75" s="59" t="s">
        <v>97</v>
      </c>
      <c r="C75" s="58" t="s">
        <v>5</v>
      </c>
      <c r="D75" s="9">
        <v>100</v>
      </c>
      <c r="E75" s="63"/>
      <c r="F75" s="64">
        <f>E75*D75</f>
        <v>0</v>
      </c>
      <c r="G75" s="15"/>
    </row>
    <row r="76" spans="1:7" ht="17.25" customHeight="1" x14ac:dyDescent="0.2">
      <c r="A76" s="36">
        <v>6</v>
      </c>
      <c r="B76" s="33" t="s">
        <v>98</v>
      </c>
      <c r="C76" s="58" t="s">
        <v>9</v>
      </c>
      <c r="D76" s="9">
        <v>1</v>
      </c>
      <c r="E76" s="63"/>
      <c r="F76" s="64">
        <f>D76*E76</f>
        <v>0</v>
      </c>
      <c r="G76" s="15"/>
    </row>
    <row r="77" spans="1:7" ht="17.25" customHeight="1" x14ac:dyDescent="0.2">
      <c r="A77" s="36">
        <v>7</v>
      </c>
      <c r="B77" s="33" t="s">
        <v>88</v>
      </c>
      <c r="C77" s="58" t="s">
        <v>12</v>
      </c>
      <c r="D77" s="9">
        <v>1</v>
      </c>
      <c r="E77" s="63"/>
      <c r="F77" s="64">
        <f>D77*E77</f>
        <v>0</v>
      </c>
      <c r="G77" s="15"/>
    </row>
    <row r="78" spans="1:7" ht="38.25" x14ac:dyDescent="0.2">
      <c r="A78" s="36">
        <v>8</v>
      </c>
      <c r="B78" s="33" t="s">
        <v>90</v>
      </c>
      <c r="C78" s="58" t="s">
        <v>12</v>
      </c>
      <c r="D78" s="9">
        <v>4</v>
      </c>
      <c r="E78" s="63"/>
      <c r="F78" s="64">
        <f>D78*E78</f>
        <v>0</v>
      </c>
      <c r="G78" s="15"/>
    </row>
    <row r="79" spans="1:7" ht="17.25" customHeight="1" x14ac:dyDescent="0.2">
      <c r="A79" s="83" t="s">
        <v>29</v>
      </c>
      <c r="B79" s="84"/>
      <c r="C79" s="84"/>
      <c r="D79" s="84"/>
      <c r="E79" s="85"/>
      <c r="F79" s="66">
        <f>SUM(F71:F78)</f>
        <v>0</v>
      </c>
      <c r="G79" s="19"/>
    </row>
    <row r="80" spans="1:7" ht="17.25" customHeight="1" x14ac:dyDescent="0.2">
      <c r="A80" s="80" t="s">
        <v>124</v>
      </c>
      <c r="B80" s="81"/>
      <c r="C80" s="81"/>
      <c r="D80" s="81"/>
      <c r="E80" s="82"/>
      <c r="F80" s="40"/>
      <c r="G80" s="40"/>
    </row>
    <row r="81" spans="1:9" ht="17.25" customHeight="1" x14ac:dyDescent="0.2">
      <c r="A81" s="37">
        <v>1</v>
      </c>
      <c r="B81" s="46" t="s">
        <v>68</v>
      </c>
      <c r="C81" s="10" t="s">
        <v>10</v>
      </c>
      <c r="D81" s="41">
        <v>102.3</v>
      </c>
      <c r="E81" s="63"/>
      <c r="F81" s="64">
        <f>D81*E81</f>
        <v>0</v>
      </c>
      <c r="G81" s="15"/>
    </row>
    <row r="82" spans="1:9" ht="76.5" x14ac:dyDescent="0.2">
      <c r="A82" s="37">
        <v>2</v>
      </c>
      <c r="B82" s="47" t="s">
        <v>99</v>
      </c>
      <c r="C82" s="5" t="s">
        <v>10</v>
      </c>
      <c r="D82" s="41">
        <v>11</v>
      </c>
      <c r="E82" s="63"/>
      <c r="F82" s="64">
        <f>D82*E82</f>
        <v>0</v>
      </c>
      <c r="G82" s="15"/>
    </row>
    <row r="83" spans="1:9" ht="18" customHeight="1" x14ac:dyDescent="0.2">
      <c r="A83" s="37">
        <v>3</v>
      </c>
      <c r="B83" s="55" t="s">
        <v>100</v>
      </c>
      <c r="C83" s="10" t="s">
        <v>10</v>
      </c>
      <c r="D83" s="41">
        <v>0.88</v>
      </c>
      <c r="E83" s="63"/>
      <c r="F83" s="64">
        <f t="shared" ref="F83:F90" si="3">D83*E83</f>
        <v>0</v>
      </c>
      <c r="G83" s="15"/>
    </row>
    <row r="84" spans="1:9" ht="64.5" customHeight="1" x14ac:dyDescent="0.2">
      <c r="A84" s="37">
        <v>4</v>
      </c>
      <c r="B84" s="22" t="s">
        <v>50</v>
      </c>
      <c r="C84" s="5" t="s">
        <v>10</v>
      </c>
      <c r="D84" s="41">
        <v>4</v>
      </c>
      <c r="E84" s="63"/>
      <c r="F84" s="64">
        <f t="shared" si="3"/>
        <v>0</v>
      </c>
      <c r="G84" s="15"/>
    </row>
    <row r="85" spans="1:9" ht="59.25" customHeight="1" x14ac:dyDescent="0.2">
      <c r="A85" s="37">
        <v>5</v>
      </c>
      <c r="B85" s="47" t="s">
        <v>30</v>
      </c>
      <c r="C85" s="5" t="s">
        <v>10</v>
      </c>
      <c r="D85" s="41">
        <v>6</v>
      </c>
      <c r="E85" s="63"/>
      <c r="F85" s="64">
        <f t="shared" si="3"/>
        <v>0</v>
      </c>
      <c r="G85" s="15"/>
    </row>
    <row r="86" spans="1:9" ht="24.75" customHeight="1" x14ac:dyDescent="0.2">
      <c r="A86" s="37">
        <v>6</v>
      </c>
      <c r="B86" s="22" t="s">
        <v>51</v>
      </c>
      <c r="C86" s="5" t="s">
        <v>5</v>
      </c>
      <c r="D86" s="41">
        <v>4</v>
      </c>
      <c r="E86" s="63"/>
      <c r="F86" s="64">
        <f t="shared" si="3"/>
        <v>0</v>
      </c>
      <c r="G86" s="15"/>
    </row>
    <row r="87" spans="1:9" ht="17.25" customHeight="1" x14ac:dyDescent="0.2">
      <c r="A87" s="37">
        <v>7</v>
      </c>
      <c r="B87" s="22" t="s">
        <v>52</v>
      </c>
      <c r="C87" s="10" t="s">
        <v>12</v>
      </c>
      <c r="D87" s="41">
        <v>4</v>
      </c>
      <c r="E87" s="63"/>
      <c r="F87" s="64">
        <f t="shared" si="3"/>
        <v>0</v>
      </c>
      <c r="G87" s="15"/>
    </row>
    <row r="88" spans="1:9" ht="17.25" customHeight="1" x14ac:dyDescent="0.2">
      <c r="A88" s="37">
        <v>8</v>
      </c>
      <c r="B88" s="22" t="s">
        <v>53</v>
      </c>
      <c r="C88" s="20" t="s">
        <v>9</v>
      </c>
      <c r="D88" s="41">
        <v>1</v>
      </c>
      <c r="E88" s="63"/>
      <c r="F88" s="64">
        <f t="shared" si="3"/>
        <v>0</v>
      </c>
      <c r="G88" s="15"/>
    </row>
    <row r="89" spans="1:9" ht="25.5" x14ac:dyDescent="0.2">
      <c r="A89" s="37">
        <v>9</v>
      </c>
      <c r="B89" s="22" t="s">
        <v>54</v>
      </c>
      <c r="C89" s="20" t="s">
        <v>12</v>
      </c>
      <c r="D89" s="41">
        <v>2</v>
      </c>
      <c r="E89" s="63"/>
      <c r="F89" s="64">
        <f t="shared" si="3"/>
        <v>0</v>
      </c>
      <c r="G89" s="15"/>
    </row>
    <row r="90" spans="1:9" ht="15.6" customHeight="1" x14ac:dyDescent="0.2">
      <c r="A90" s="37">
        <v>10</v>
      </c>
      <c r="B90" s="22" t="s">
        <v>55</v>
      </c>
      <c r="C90" s="9" t="s">
        <v>101</v>
      </c>
      <c r="D90" s="41">
        <v>1</v>
      </c>
      <c r="E90" s="63"/>
      <c r="F90" s="64">
        <f t="shared" si="3"/>
        <v>0</v>
      </c>
      <c r="G90" s="15"/>
    </row>
    <row r="91" spans="1:9" ht="17.25" customHeight="1" x14ac:dyDescent="0.2">
      <c r="A91" s="83" t="s">
        <v>29</v>
      </c>
      <c r="B91" s="84"/>
      <c r="C91" s="84"/>
      <c r="D91" s="84"/>
      <c r="E91" s="85"/>
      <c r="F91" s="66">
        <f>SUM(F81:F90)</f>
        <v>0</v>
      </c>
      <c r="G91" s="19"/>
    </row>
    <row r="92" spans="1:9" ht="17.25" customHeight="1" x14ac:dyDescent="0.2">
      <c r="A92" s="80" t="s">
        <v>125</v>
      </c>
      <c r="B92" s="81"/>
      <c r="C92" s="81"/>
      <c r="D92" s="81"/>
      <c r="E92" s="82"/>
      <c r="F92" s="40"/>
      <c r="G92" s="40"/>
      <c r="I92" s="2"/>
    </row>
    <row r="93" spans="1:9" ht="17.25" customHeight="1" x14ac:dyDescent="0.2">
      <c r="A93" s="36">
        <v>1</v>
      </c>
      <c r="B93" s="21" t="s">
        <v>113</v>
      </c>
      <c r="C93" s="18" t="s">
        <v>5</v>
      </c>
      <c r="D93" s="41">
        <v>150</v>
      </c>
      <c r="E93" s="63"/>
      <c r="F93" s="64">
        <f t="shared" ref="F93:F106" si="4">D93*E93</f>
        <v>0</v>
      </c>
      <c r="G93" s="15"/>
      <c r="I93" s="2"/>
    </row>
    <row r="94" spans="1:9" ht="17.25" customHeight="1" x14ac:dyDescent="0.2">
      <c r="A94" s="36">
        <v>2</v>
      </c>
      <c r="B94" s="21" t="s">
        <v>92</v>
      </c>
      <c r="C94" s="18" t="s">
        <v>5</v>
      </c>
      <c r="D94" s="41">
        <v>100</v>
      </c>
      <c r="E94" s="63"/>
      <c r="F94" s="64">
        <f t="shared" si="4"/>
        <v>0</v>
      </c>
      <c r="G94" s="15"/>
    </row>
    <row r="95" spans="1:9" ht="27" customHeight="1" x14ac:dyDescent="0.2">
      <c r="A95" s="36">
        <v>3</v>
      </c>
      <c r="B95" s="12" t="s">
        <v>93</v>
      </c>
      <c r="C95" s="61" t="s">
        <v>5</v>
      </c>
      <c r="D95" s="41">
        <v>50</v>
      </c>
      <c r="E95" s="63"/>
      <c r="F95" s="64">
        <f t="shared" si="4"/>
        <v>0</v>
      </c>
      <c r="G95" s="15"/>
    </row>
    <row r="96" spans="1:9" ht="17.25" customHeight="1" x14ac:dyDescent="0.2">
      <c r="A96" s="36">
        <v>4</v>
      </c>
      <c r="B96" s="16" t="s">
        <v>55</v>
      </c>
      <c r="C96" s="9" t="s">
        <v>101</v>
      </c>
      <c r="D96" s="41">
        <v>10</v>
      </c>
      <c r="E96" s="63"/>
      <c r="F96" s="64">
        <f t="shared" si="4"/>
        <v>0</v>
      </c>
      <c r="G96" s="15"/>
    </row>
    <row r="97" spans="1:9" ht="17.25" customHeight="1" x14ac:dyDescent="0.2">
      <c r="A97" s="36">
        <v>5</v>
      </c>
      <c r="B97" s="16" t="s">
        <v>56</v>
      </c>
      <c r="C97" s="17" t="s">
        <v>102</v>
      </c>
      <c r="D97" s="41">
        <v>1</v>
      </c>
      <c r="E97" s="63"/>
      <c r="F97" s="64">
        <f t="shared" si="4"/>
        <v>0</v>
      </c>
      <c r="G97" s="15"/>
    </row>
    <row r="98" spans="1:9" ht="28.5" customHeight="1" x14ac:dyDescent="0.2">
      <c r="A98" s="36">
        <v>6</v>
      </c>
      <c r="B98" s="12" t="s">
        <v>57</v>
      </c>
      <c r="C98" s="17" t="s">
        <v>10</v>
      </c>
      <c r="D98" s="41">
        <v>3</v>
      </c>
      <c r="E98" s="63"/>
      <c r="F98" s="64">
        <f t="shared" si="4"/>
        <v>0</v>
      </c>
      <c r="G98" s="15"/>
    </row>
    <row r="99" spans="1:9" ht="28.5" customHeight="1" x14ac:dyDescent="0.2">
      <c r="A99" s="36">
        <v>7</v>
      </c>
      <c r="B99" s="12" t="s">
        <v>58</v>
      </c>
      <c r="C99" s="17" t="s">
        <v>10</v>
      </c>
      <c r="D99" s="41">
        <v>3.5</v>
      </c>
      <c r="E99" s="63"/>
      <c r="F99" s="64">
        <f t="shared" si="4"/>
        <v>0</v>
      </c>
      <c r="G99" s="15"/>
    </row>
    <row r="100" spans="1:9" ht="57.75" customHeight="1" x14ac:dyDescent="0.2">
      <c r="A100" s="36">
        <v>8</v>
      </c>
      <c r="B100" s="12" t="s">
        <v>114</v>
      </c>
      <c r="C100" s="17" t="s">
        <v>9</v>
      </c>
      <c r="D100" s="41">
        <v>1</v>
      </c>
      <c r="E100" s="63"/>
      <c r="F100" s="64">
        <f t="shared" si="4"/>
        <v>0</v>
      </c>
      <c r="G100" s="15"/>
    </row>
    <row r="101" spans="1:9" ht="24" customHeight="1" x14ac:dyDescent="0.2">
      <c r="A101" s="36">
        <v>9</v>
      </c>
      <c r="B101" s="12" t="s">
        <v>132</v>
      </c>
      <c r="C101" s="61" t="s">
        <v>5</v>
      </c>
      <c r="D101" s="41">
        <v>160</v>
      </c>
      <c r="E101" s="63"/>
      <c r="F101" s="64">
        <f t="shared" si="4"/>
        <v>0</v>
      </c>
      <c r="G101" s="15"/>
    </row>
    <row r="102" spans="1:9" ht="17.25" customHeight="1" x14ac:dyDescent="0.2">
      <c r="A102" s="36">
        <v>10</v>
      </c>
      <c r="B102" s="16" t="s">
        <v>59</v>
      </c>
      <c r="C102" s="61" t="s">
        <v>5</v>
      </c>
      <c r="D102" s="41">
        <v>160</v>
      </c>
      <c r="E102" s="63"/>
      <c r="F102" s="64">
        <f t="shared" si="4"/>
        <v>0</v>
      </c>
      <c r="G102" s="15"/>
    </row>
    <row r="103" spans="1:9" ht="17.25" customHeight="1" x14ac:dyDescent="0.2">
      <c r="A103" s="36">
        <v>11</v>
      </c>
      <c r="B103" s="16" t="s">
        <v>60</v>
      </c>
      <c r="C103" s="61" t="s">
        <v>5</v>
      </c>
      <c r="D103" s="41">
        <v>160</v>
      </c>
      <c r="E103" s="63"/>
      <c r="F103" s="64">
        <f t="shared" si="4"/>
        <v>0</v>
      </c>
      <c r="G103" s="15"/>
    </row>
    <row r="104" spans="1:9" ht="17.25" customHeight="1" x14ac:dyDescent="0.2">
      <c r="A104" s="36">
        <v>12</v>
      </c>
      <c r="B104" s="14" t="s">
        <v>61</v>
      </c>
      <c r="C104" s="61" t="s">
        <v>5</v>
      </c>
      <c r="D104" s="41">
        <v>25</v>
      </c>
      <c r="E104" s="63"/>
      <c r="F104" s="64">
        <f t="shared" si="4"/>
        <v>0</v>
      </c>
      <c r="G104" s="15"/>
    </row>
    <row r="105" spans="1:9" ht="18.95" customHeight="1" x14ac:dyDescent="0.2">
      <c r="A105" s="36">
        <v>13</v>
      </c>
      <c r="B105" s="33" t="s">
        <v>62</v>
      </c>
      <c r="C105" s="17" t="s">
        <v>9</v>
      </c>
      <c r="D105" s="41">
        <v>1</v>
      </c>
      <c r="E105" s="63"/>
      <c r="F105" s="64">
        <f t="shared" si="4"/>
        <v>0</v>
      </c>
      <c r="G105" s="15"/>
    </row>
    <row r="106" spans="1:9" ht="36" customHeight="1" x14ac:dyDescent="0.2">
      <c r="A106" s="36">
        <v>14</v>
      </c>
      <c r="B106" s="33" t="s">
        <v>63</v>
      </c>
      <c r="C106" s="17" t="s">
        <v>9</v>
      </c>
      <c r="D106" s="41">
        <v>1</v>
      </c>
      <c r="E106" s="63"/>
      <c r="F106" s="64">
        <f t="shared" si="4"/>
        <v>0</v>
      </c>
      <c r="G106" s="15"/>
    </row>
    <row r="107" spans="1:9" ht="15.95" customHeight="1" x14ac:dyDescent="0.2">
      <c r="A107" s="83" t="s">
        <v>29</v>
      </c>
      <c r="B107" s="84"/>
      <c r="C107" s="84"/>
      <c r="D107" s="84"/>
      <c r="E107" s="85"/>
      <c r="F107" s="66">
        <f>SUM(F93:F106)</f>
        <v>0</v>
      </c>
      <c r="G107" s="19"/>
    </row>
    <row r="108" spans="1:9" ht="21" customHeight="1" x14ac:dyDescent="0.2">
      <c r="A108" s="86" t="s">
        <v>126</v>
      </c>
      <c r="B108" s="87"/>
      <c r="C108" s="87"/>
      <c r="D108" s="87"/>
      <c r="E108" s="88"/>
      <c r="F108" s="50"/>
      <c r="G108" s="50"/>
      <c r="I108" s="1"/>
    </row>
    <row r="109" spans="1:9" ht="21" customHeight="1" x14ac:dyDescent="0.2">
      <c r="A109" s="48">
        <v>1</v>
      </c>
      <c r="B109" s="51" t="s">
        <v>103</v>
      </c>
      <c r="C109" s="29" t="s">
        <v>11</v>
      </c>
      <c r="D109" s="29">
        <v>275</v>
      </c>
      <c r="E109" s="63"/>
      <c r="F109" s="64">
        <f>D109*E109</f>
        <v>0</v>
      </c>
      <c r="G109" s="31"/>
      <c r="I109" s="1"/>
    </row>
    <row r="110" spans="1:9" ht="26.25" customHeight="1" x14ac:dyDescent="0.2">
      <c r="A110" s="48">
        <v>2</v>
      </c>
      <c r="B110" s="51" t="s">
        <v>78</v>
      </c>
      <c r="C110" s="29" t="s">
        <v>10</v>
      </c>
      <c r="D110" s="49">
        <v>13.75</v>
      </c>
      <c r="E110" s="63"/>
      <c r="F110" s="64">
        <f>D110*E110</f>
        <v>0</v>
      </c>
      <c r="G110" s="31"/>
      <c r="I110" s="1"/>
    </row>
    <row r="111" spans="1:9" ht="51" x14ac:dyDescent="0.2">
      <c r="A111" s="48">
        <v>3</v>
      </c>
      <c r="B111" s="51" t="s">
        <v>111</v>
      </c>
      <c r="C111" s="29" t="s">
        <v>10</v>
      </c>
      <c r="D111" s="49">
        <v>27.5</v>
      </c>
      <c r="E111" s="63"/>
      <c r="F111" s="64">
        <f>D111*E111</f>
        <v>0</v>
      </c>
      <c r="G111" s="31"/>
      <c r="I111" s="1"/>
    </row>
    <row r="112" spans="1:9" ht="15" x14ac:dyDescent="0.2">
      <c r="A112" s="83" t="s">
        <v>29</v>
      </c>
      <c r="B112" s="84"/>
      <c r="C112" s="84"/>
      <c r="D112" s="84"/>
      <c r="E112" s="85"/>
      <c r="F112" s="66">
        <f>SUM(F109:F111)</f>
        <v>0</v>
      </c>
      <c r="G112" s="19"/>
      <c r="I112" s="1"/>
    </row>
    <row r="113" spans="1:9" ht="13.5" x14ac:dyDescent="0.2">
      <c r="A113" s="86" t="s">
        <v>120</v>
      </c>
      <c r="B113" s="87"/>
      <c r="C113" s="87"/>
      <c r="D113" s="87"/>
      <c r="E113" s="88"/>
      <c r="F113" s="50"/>
      <c r="G113" s="50"/>
      <c r="I113" s="1"/>
    </row>
    <row r="114" spans="1:9" ht="105.75" customHeight="1" x14ac:dyDescent="0.2">
      <c r="A114" s="48">
        <v>1</v>
      </c>
      <c r="B114" s="51" t="s">
        <v>108</v>
      </c>
      <c r="C114" s="29" t="s">
        <v>11</v>
      </c>
      <c r="D114" s="72">
        <v>275</v>
      </c>
      <c r="E114" s="64"/>
      <c r="F114" s="63">
        <f>D114*E114</f>
        <v>0</v>
      </c>
      <c r="G114" s="31"/>
      <c r="I114" s="1"/>
    </row>
    <row r="115" spans="1:9" ht="25.5" x14ac:dyDescent="0.2">
      <c r="A115" s="48">
        <v>2</v>
      </c>
      <c r="B115" s="51" t="s">
        <v>105</v>
      </c>
      <c r="C115" s="29" t="s">
        <v>91</v>
      </c>
      <c r="D115" s="72">
        <v>90</v>
      </c>
      <c r="E115" s="64"/>
      <c r="F115" s="63">
        <f>D115*E115</f>
        <v>0</v>
      </c>
      <c r="G115" s="31"/>
      <c r="I115" s="1"/>
    </row>
    <row r="116" spans="1:9" ht="13.5" x14ac:dyDescent="0.2">
      <c r="A116" s="48">
        <v>3</v>
      </c>
      <c r="B116" s="112" t="s">
        <v>134</v>
      </c>
      <c r="C116" s="113" t="s">
        <v>91</v>
      </c>
      <c r="D116" s="72">
        <v>5</v>
      </c>
      <c r="E116" s="114"/>
      <c r="F116" s="63">
        <f>E116*D116</f>
        <v>0</v>
      </c>
      <c r="G116" s="31"/>
      <c r="I116" s="1"/>
    </row>
    <row r="117" spans="1:9" ht="13.5" x14ac:dyDescent="0.2">
      <c r="A117" s="83" t="s">
        <v>29</v>
      </c>
      <c r="B117" s="84"/>
      <c r="C117" s="84"/>
      <c r="D117" s="84"/>
      <c r="E117" s="85"/>
      <c r="F117" s="66">
        <f>SUM(F114:F116)</f>
        <v>0</v>
      </c>
      <c r="G117" s="27"/>
      <c r="I117" s="1"/>
    </row>
    <row r="118" spans="1:9" ht="13.5" x14ac:dyDescent="0.2">
      <c r="A118" s="86" t="s">
        <v>121</v>
      </c>
      <c r="B118" s="87"/>
      <c r="C118" s="87"/>
      <c r="D118" s="87"/>
      <c r="E118" s="88"/>
      <c r="F118" s="50"/>
      <c r="G118" s="50"/>
      <c r="I118" s="1"/>
    </row>
    <row r="119" spans="1:9" ht="51" x14ac:dyDescent="0.2">
      <c r="A119" s="48">
        <v>1</v>
      </c>
      <c r="B119" s="51" t="s">
        <v>110</v>
      </c>
      <c r="C119" s="29" t="s">
        <v>11</v>
      </c>
      <c r="D119" s="29">
        <v>1500</v>
      </c>
      <c r="E119" s="64"/>
      <c r="F119" s="63">
        <f>D119*E119</f>
        <v>0</v>
      </c>
      <c r="G119" s="31"/>
      <c r="I119" s="1"/>
    </row>
    <row r="120" spans="1:9" ht="13.5" x14ac:dyDescent="0.2">
      <c r="A120" s="48">
        <v>2</v>
      </c>
      <c r="B120" s="51" t="s">
        <v>109</v>
      </c>
      <c r="C120" s="29" t="s">
        <v>10</v>
      </c>
      <c r="D120" s="49">
        <v>150</v>
      </c>
      <c r="E120" s="64"/>
      <c r="F120" s="63">
        <f>D120*E120</f>
        <v>0</v>
      </c>
      <c r="G120" s="31"/>
      <c r="I120" s="1"/>
    </row>
    <row r="121" spans="1:9" ht="13.5" x14ac:dyDescent="0.2">
      <c r="A121" s="83" t="s">
        <v>29</v>
      </c>
      <c r="B121" s="84"/>
      <c r="C121" s="84"/>
      <c r="D121" s="84"/>
      <c r="E121" s="85"/>
      <c r="F121" s="66">
        <f>SUM(F119:F120)</f>
        <v>0</v>
      </c>
      <c r="G121" s="27"/>
      <c r="I121" s="1"/>
    </row>
    <row r="122" spans="1:9" ht="13.5" x14ac:dyDescent="0.2">
      <c r="A122" s="86" t="s">
        <v>122</v>
      </c>
      <c r="B122" s="87"/>
      <c r="C122" s="87"/>
      <c r="D122" s="87"/>
      <c r="E122" s="88"/>
      <c r="F122" s="50"/>
      <c r="G122" s="50"/>
      <c r="I122" s="1"/>
    </row>
    <row r="123" spans="1:9" ht="123.75" customHeight="1" x14ac:dyDescent="0.2">
      <c r="A123" s="48">
        <v>1</v>
      </c>
      <c r="B123" s="51" t="s">
        <v>115</v>
      </c>
      <c r="C123" s="29" t="s">
        <v>91</v>
      </c>
      <c r="D123" s="29">
        <v>1</v>
      </c>
      <c r="E123" s="64"/>
      <c r="F123" s="63">
        <f>D123*E123</f>
        <v>0</v>
      </c>
      <c r="G123" s="31"/>
      <c r="I123" s="1"/>
    </row>
    <row r="124" spans="1:9" ht="13.5" x14ac:dyDescent="0.2">
      <c r="A124" s="83" t="s">
        <v>29</v>
      </c>
      <c r="B124" s="84"/>
      <c r="C124" s="84"/>
      <c r="D124" s="84"/>
      <c r="E124" s="85"/>
      <c r="F124" s="66">
        <f>SUM(F123)</f>
        <v>0</v>
      </c>
      <c r="G124" s="27"/>
      <c r="I124" s="1"/>
    </row>
    <row r="125" spans="1:9" ht="27.75" customHeight="1" thickBot="1" x14ac:dyDescent="0.25">
      <c r="A125" s="89" t="s">
        <v>28</v>
      </c>
      <c r="B125" s="90"/>
      <c r="C125" s="90"/>
      <c r="D125" s="90"/>
      <c r="E125" s="90"/>
      <c r="F125" s="90"/>
      <c r="G125" s="91"/>
      <c r="I125" s="1"/>
    </row>
    <row r="126" spans="1:9" ht="22.5" customHeight="1" x14ac:dyDescent="0.2">
      <c r="A126" s="73" t="s">
        <v>84</v>
      </c>
      <c r="B126" s="74"/>
      <c r="C126" s="74"/>
      <c r="D126" s="74"/>
      <c r="E126" s="75"/>
      <c r="F126" s="68">
        <f>F42</f>
        <v>0</v>
      </c>
      <c r="G126" s="35"/>
      <c r="I126" s="1"/>
    </row>
    <row r="127" spans="1:9" ht="15" x14ac:dyDescent="0.2">
      <c r="A127" s="73" t="s">
        <v>85</v>
      </c>
      <c r="B127" s="74"/>
      <c r="C127" s="74"/>
      <c r="D127" s="74"/>
      <c r="E127" s="75"/>
      <c r="F127" s="68">
        <f>F58</f>
        <v>0</v>
      </c>
      <c r="G127" s="35"/>
      <c r="I127" s="1"/>
    </row>
    <row r="128" spans="1:9" ht="19.5" customHeight="1" x14ac:dyDescent="0.2">
      <c r="A128" s="73" t="s">
        <v>86</v>
      </c>
      <c r="B128" s="74"/>
      <c r="C128" s="74"/>
      <c r="D128" s="74"/>
      <c r="E128" s="75"/>
      <c r="F128" s="68">
        <f>F69</f>
        <v>0</v>
      </c>
      <c r="G128" s="35"/>
      <c r="I128" s="1"/>
    </row>
    <row r="129" spans="1:9" ht="19.5" customHeight="1" x14ac:dyDescent="0.2">
      <c r="A129" s="73" t="s">
        <v>116</v>
      </c>
      <c r="B129" s="74"/>
      <c r="C129" s="74"/>
      <c r="D129" s="74"/>
      <c r="E129" s="75"/>
      <c r="F129" s="68">
        <f>F79</f>
        <v>0</v>
      </c>
      <c r="G129" s="35"/>
      <c r="I129" s="1"/>
    </row>
    <row r="130" spans="1:9" ht="24" customHeight="1" x14ac:dyDescent="0.2">
      <c r="A130" s="73" t="s">
        <v>117</v>
      </c>
      <c r="B130" s="74"/>
      <c r="C130" s="74"/>
      <c r="D130" s="74"/>
      <c r="E130" s="75"/>
      <c r="F130" s="68">
        <f>F91</f>
        <v>0</v>
      </c>
      <c r="G130" s="35"/>
      <c r="I130" s="1"/>
    </row>
    <row r="131" spans="1:9" ht="20.25" customHeight="1" x14ac:dyDescent="0.2">
      <c r="A131" s="103" t="s">
        <v>118</v>
      </c>
      <c r="B131" s="104"/>
      <c r="C131" s="104"/>
      <c r="D131" s="104"/>
      <c r="E131" s="105"/>
      <c r="F131" s="68">
        <f>F107</f>
        <v>0</v>
      </c>
      <c r="G131" s="35"/>
      <c r="I131" s="1"/>
    </row>
    <row r="132" spans="1:9" ht="15" x14ac:dyDescent="0.2">
      <c r="A132" s="73" t="s">
        <v>119</v>
      </c>
      <c r="B132" s="74"/>
      <c r="C132" s="74"/>
      <c r="D132" s="74"/>
      <c r="E132" s="75"/>
      <c r="F132" s="68">
        <f>F112</f>
        <v>0</v>
      </c>
      <c r="G132" s="35"/>
    </row>
    <row r="133" spans="1:9" ht="15" x14ac:dyDescent="0.2">
      <c r="A133" s="73" t="s">
        <v>120</v>
      </c>
      <c r="B133" s="74"/>
      <c r="C133" s="74"/>
      <c r="D133" s="74"/>
      <c r="E133" s="75"/>
      <c r="F133" s="68">
        <f>F117</f>
        <v>0</v>
      </c>
      <c r="G133" s="60"/>
    </row>
    <row r="134" spans="1:9" ht="15" x14ac:dyDescent="0.2">
      <c r="A134" s="73" t="s">
        <v>121</v>
      </c>
      <c r="B134" s="74"/>
      <c r="C134" s="74"/>
      <c r="D134" s="74"/>
      <c r="E134" s="75"/>
      <c r="F134" s="69">
        <f>F124</f>
        <v>0</v>
      </c>
      <c r="G134" s="60"/>
    </row>
    <row r="135" spans="1:9" ht="15" x14ac:dyDescent="0.2">
      <c r="A135" s="73" t="s">
        <v>122</v>
      </c>
      <c r="B135" s="74"/>
      <c r="C135" s="74"/>
      <c r="D135" s="74"/>
      <c r="E135" s="75"/>
      <c r="F135" s="69">
        <f>F124</f>
        <v>0</v>
      </c>
      <c r="G135" s="60"/>
    </row>
    <row r="136" spans="1:9" ht="15.75" thickBot="1" x14ac:dyDescent="0.25">
      <c r="A136" s="100" t="s">
        <v>135</v>
      </c>
      <c r="B136" s="101"/>
      <c r="C136" s="101"/>
      <c r="D136" s="101"/>
      <c r="E136" s="102"/>
      <c r="F136" s="67">
        <f>SUM(F126:F135)</f>
        <v>0</v>
      </c>
      <c r="G136" s="60"/>
    </row>
    <row r="137" spans="1:9" ht="15" x14ac:dyDescent="0.2">
      <c r="A137" s="106"/>
      <c r="B137" s="106"/>
      <c r="C137" s="106"/>
      <c r="D137" s="106"/>
      <c r="E137" s="106"/>
      <c r="F137" s="71"/>
      <c r="G137" s="70"/>
    </row>
    <row r="138" spans="1:9" x14ac:dyDescent="0.2">
      <c r="A138" s="25"/>
      <c r="B138" s="24"/>
      <c r="C138" s="24"/>
      <c r="D138" s="23"/>
      <c r="E138" s="32"/>
      <c r="F138" s="32"/>
      <c r="G138" s="26"/>
    </row>
    <row r="139" spans="1:9" x14ac:dyDescent="0.2">
      <c r="A139" s="25"/>
      <c r="B139" s="24"/>
      <c r="C139" s="24"/>
      <c r="D139" s="23"/>
      <c r="E139" s="32"/>
      <c r="F139" s="32"/>
      <c r="G139" s="26"/>
    </row>
    <row r="140" spans="1:9" x14ac:dyDescent="0.2">
      <c r="A140" s="96"/>
      <c r="B140" s="96"/>
      <c r="C140" s="25"/>
      <c r="D140" s="23"/>
      <c r="E140" s="32"/>
      <c r="F140" s="32"/>
      <c r="G140" s="26"/>
    </row>
  </sheetData>
  <mergeCells count="45">
    <mergeCell ref="A140:B140"/>
    <mergeCell ref="A25:E25"/>
    <mergeCell ref="A42:E42"/>
    <mergeCell ref="A132:E132"/>
    <mergeCell ref="A127:E127"/>
    <mergeCell ref="A136:E136"/>
    <mergeCell ref="A128:E128"/>
    <mergeCell ref="A130:E130"/>
    <mergeCell ref="A131:E131"/>
    <mergeCell ref="A126:E126"/>
    <mergeCell ref="A80:E80"/>
    <mergeCell ref="A108:E108"/>
    <mergeCell ref="A79:E79"/>
    <mergeCell ref="A137:E137"/>
    <mergeCell ref="A59:E59"/>
    <mergeCell ref="A69:E69"/>
    <mergeCell ref="A134:E134"/>
    <mergeCell ref="A133:E133"/>
    <mergeCell ref="A112:E112"/>
    <mergeCell ref="A16:G16"/>
    <mergeCell ref="A18:G18"/>
    <mergeCell ref="A19:G19"/>
    <mergeCell ref="A22:G22"/>
    <mergeCell ref="A21:G21"/>
    <mergeCell ref="A5:G5"/>
    <mergeCell ref="A9:G9"/>
    <mergeCell ref="A11:G11"/>
    <mergeCell ref="A12:G12"/>
    <mergeCell ref="A13:G13"/>
    <mergeCell ref="A135:E135"/>
    <mergeCell ref="A23:G23"/>
    <mergeCell ref="A70:E70"/>
    <mergeCell ref="A129:E129"/>
    <mergeCell ref="A92:E92"/>
    <mergeCell ref="A107:E107"/>
    <mergeCell ref="A91:E91"/>
    <mergeCell ref="A113:E113"/>
    <mergeCell ref="A118:E118"/>
    <mergeCell ref="A124:E124"/>
    <mergeCell ref="A117:E117"/>
    <mergeCell ref="A121:E121"/>
    <mergeCell ref="A122:E122"/>
    <mergeCell ref="A125:G125"/>
    <mergeCell ref="A43:E43"/>
    <mergeCell ref="A58:E58"/>
  </mergeCells>
  <phoneticPr fontId="11" type="noConversion"/>
  <printOptions horizontalCentered="1"/>
  <pageMargins left="0.7" right="0.7" top="0.75" bottom="0.75" header="0.3" footer="0.3"/>
  <pageSetup paperSize="9" scale="64" orientation="landscape" r:id="rId1"/>
  <rowBreaks count="5" manualBreakCount="5">
    <brk id="23" max="6" man="1"/>
    <brk id="42" max="6" man="1"/>
    <brk id="69" max="6" man="1"/>
    <brk id="91" max="6" man="1"/>
    <brk id="117" max="6" man="1"/>
  </rowBreaks>
  <colBreaks count="1" manualBreakCount="1">
    <brk id="7"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1</vt:lpstr>
      <vt:lpstr>'Table 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12 Classroom.mdi</dc:title>
  <dc:creator>Administrator</dc:creator>
  <cp:lastModifiedBy>Waheed Jan</cp:lastModifiedBy>
  <cp:lastPrinted>2020-08-13T05:59:49Z</cp:lastPrinted>
  <dcterms:created xsi:type="dcterms:W3CDTF">2020-08-04T05:50:08Z</dcterms:created>
  <dcterms:modified xsi:type="dcterms:W3CDTF">2023-10-24T05:58:09Z</dcterms:modified>
</cp:coreProperties>
</file>